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delwpvicgovau.sharepoint.com/sites/VG000826/Business documents/Finance/COST RECOVERY MODERNISATION (RESTRICTED ACCESS)/2025-26/"/>
    </mc:Choice>
  </mc:AlternateContent>
  <xr:revisionPtr revIDLastSave="394" documentId="8_{E451BF4E-DD5A-45DC-A627-FB18523E8811}" xr6:coauthVersionLast="47" xr6:coauthVersionMax="47" xr10:uidLastSave="{00FD9B29-EF9C-4876-95B1-32F4E3B16312}"/>
  <bookViews>
    <workbookView xWindow="-120" yWindow="-120" windowWidth="25440" windowHeight="15390" xr2:uid="{796B7FC1-D2A3-42D1-94F9-1A1FC5E354F6}"/>
  </bookViews>
  <sheets>
    <sheet name="Agriculture" sheetId="1" r:id="rId1"/>
  </sheets>
  <definedNames>
    <definedName name="_xlnm.Print_Area" localSheetId="0">Agriculture!$A$1:$H$1352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8" i="1" l="1"/>
  <c r="D22" i="1"/>
  <c r="D1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7" i="1"/>
  <c r="D176" i="1"/>
  <c r="D175" i="1"/>
  <c r="D174" i="1"/>
  <c r="D173" i="1"/>
  <c r="D172" i="1"/>
  <c r="D171" i="1"/>
  <c r="D170" i="1"/>
  <c r="D169" i="1"/>
  <c r="D168" i="1"/>
  <c r="D167" i="1"/>
  <c r="D166" i="1"/>
  <c r="D165" i="1"/>
  <c r="D164" i="1"/>
  <c r="D163" i="1"/>
  <c r="D162" i="1"/>
  <c r="D29" i="1" l="1"/>
  <c r="D28" i="1"/>
  <c r="D27" i="1"/>
  <c r="D26" i="1"/>
  <c r="D25" i="1"/>
  <c r="D23" i="1"/>
  <c r="D21" i="1"/>
  <c r="D20" i="1"/>
  <c r="D19" i="1"/>
  <c r="D18" i="1"/>
  <c r="D17" i="1"/>
  <c r="D16" i="1"/>
  <c r="D157" i="1"/>
  <c r="D156" i="1"/>
  <c r="D155" i="1"/>
  <c r="E155" i="1" s="1"/>
  <c r="F155" i="1" s="1"/>
  <c r="D154" i="1"/>
  <c r="D152" i="1"/>
  <c r="D151" i="1"/>
  <c r="E151" i="1" s="1"/>
  <c r="F151" i="1" s="1"/>
  <c r="D150" i="1"/>
  <c r="E150" i="1" s="1"/>
  <c r="D149" i="1"/>
  <c r="E149" i="1" s="1"/>
  <c r="F149" i="1" s="1"/>
  <c r="D148" i="1"/>
  <c r="D147" i="1"/>
  <c r="F147" i="1" s="1"/>
  <c r="D146" i="1"/>
  <c r="E146" i="1" s="1"/>
  <c r="F146" i="1" s="1"/>
  <c r="D145" i="1"/>
  <c r="E145" i="1" s="1"/>
  <c r="D144" i="1"/>
  <c r="F144" i="1" s="1"/>
  <c r="D143" i="1"/>
  <c r="E143" i="1" s="1"/>
  <c r="F143" i="1" s="1"/>
  <c r="D142" i="1"/>
  <c r="D141" i="1"/>
  <c r="F141" i="1" s="1"/>
  <c r="D140" i="1"/>
  <c r="F140" i="1" s="1"/>
  <c r="D139" i="1"/>
  <c r="F139" i="1" s="1"/>
  <c r="D138" i="1"/>
  <c r="F138" i="1" s="1"/>
  <c r="D137" i="1"/>
  <c r="F137" i="1" s="1"/>
  <c r="F145" i="1" l="1"/>
  <c r="E152" i="1"/>
  <c r="F152" i="1" s="1"/>
  <c r="F150" i="1"/>
  <c r="E154" i="1"/>
  <c r="F154" i="1" s="1"/>
  <c r="E156" i="1"/>
  <c r="F156" i="1" s="1"/>
  <c r="E157" i="1"/>
  <c r="F157" i="1" s="1"/>
  <c r="E142" i="1"/>
  <c r="F142" i="1" s="1"/>
  <c r="E148" i="1" l="1"/>
  <c r="F148" i="1" s="1"/>
  <c r="D136" i="1"/>
  <c r="F136" i="1" s="1"/>
  <c r="H1042" i="1"/>
  <c r="H1041" i="1"/>
  <c r="H1038" i="1"/>
  <c r="H1037" i="1"/>
  <c r="H1031" i="1"/>
  <c r="H1030" i="1"/>
  <c r="H1029" i="1"/>
  <c r="H1026" i="1"/>
  <c r="H1025" i="1"/>
  <c r="H1024" i="1"/>
  <c r="H1023" i="1"/>
  <c r="H1021" i="1"/>
  <c r="H1020" i="1"/>
  <c r="H1017" i="1"/>
  <c r="H1016" i="1"/>
  <c r="H1015" i="1"/>
  <c r="H1003" i="1"/>
  <c r="H1002" i="1"/>
  <c r="H1001" i="1"/>
  <c r="H998" i="1"/>
  <c r="H997" i="1"/>
  <c r="H996" i="1"/>
  <c r="H991" i="1"/>
  <c r="H990" i="1"/>
  <c r="H988" i="1"/>
  <c r="H985" i="1"/>
  <c r="H984" i="1"/>
  <c r="H981" i="1"/>
  <c r="H980" i="1"/>
  <c r="H979" i="1"/>
  <c r="H978" i="1"/>
  <c r="H977"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H976" i="1"/>
  <c r="G976" i="1"/>
  <c r="H1010" i="1"/>
  <c r="H1009" i="1"/>
  <c r="H1008" i="1"/>
  <c r="H1007" i="1"/>
  <c r="H1006" i="1"/>
  <c r="H1005" i="1"/>
  <c r="H983" i="1"/>
  <c r="H982" i="1"/>
  <c r="H972" i="1"/>
  <c r="H971" i="1"/>
  <c r="H970" i="1"/>
  <c r="H969" i="1"/>
  <c r="H968" i="1"/>
  <c r="H967" i="1"/>
  <c r="H966" i="1"/>
  <c r="H965" i="1"/>
  <c r="H964" i="1"/>
  <c r="H963" i="1"/>
  <c r="H962" i="1"/>
  <c r="H961"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4" i="1"/>
  <c r="H823" i="1"/>
  <c r="H822" i="1"/>
  <c r="H821" i="1"/>
  <c r="H820" i="1"/>
  <c r="H819" i="1"/>
  <c r="H818" i="1"/>
  <c r="H817" i="1"/>
  <c r="H816" i="1"/>
  <c r="H815" i="1"/>
  <c r="H814" i="1"/>
  <c r="H813" i="1"/>
  <c r="H812" i="1"/>
  <c r="H811" i="1"/>
  <c r="H810" i="1"/>
  <c r="H809" i="1"/>
  <c r="H808" i="1"/>
  <c r="H807" i="1"/>
  <c r="H806" i="1"/>
  <c r="H805" i="1"/>
  <c r="H804" i="1"/>
  <c r="H803" i="1"/>
  <c r="H802" i="1"/>
  <c r="H801" i="1"/>
  <c r="H799" i="1"/>
  <c r="H798" i="1"/>
  <c r="H797" i="1"/>
  <c r="H795"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H787" i="1"/>
  <c r="H784" i="1"/>
  <c r="H777" i="1"/>
  <c r="H770" i="1"/>
  <c r="H764" i="1"/>
  <c r="H763" i="1"/>
  <c r="H762" i="1"/>
  <c r="H761" i="1"/>
  <c r="H760" i="1"/>
  <c r="H759" i="1"/>
  <c r="H758" i="1"/>
  <c r="H757" i="1"/>
  <c r="H756" i="1"/>
  <c r="H755" i="1"/>
  <c r="H744" i="1"/>
  <c r="H743" i="1"/>
  <c r="H742" i="1"/>
  <c r="H741" i="1"/>
  <c r="H740" i="1"/>
  <c r="H739" i="1"/>
  <c r="H738" i="1"/>
  <c r="H737" i="1"/>
  <c r="H732" i="1"/>
  <c r="H727" i="1"/>
  <c r="H726" i="1"/>
  <c r="H722" i="1"/>
  <c r="H720" i="1"/>
  <c r="H718" i="1"/>
  <c r="H710" i="1"/>
  <c r="H709" i="1"/>
  <c r="H679" i="1"/>
  <c r="H678" i="1"/>
  <c r="H677" i="1"/>
  <c r="H676" i="1"/>
  <c r="H675" i="1"/>
  <c r="H674" i="1"/>
  <c r="H669" i="1"/>
  <c r="H668" i="1"/>
  <c r="H667" i="1"/>
  <c r="H666" i="1"/>
  <c r="H665" i="1"/>
  <c r="H664" i="1"/>
  <c r="H663" i="1"/>
  <c r="H662" i="1"/>
  <c r="H661" i="1"/>
  <c r="H660" i="1"/>
  <c r="H659" i="1"/>
  <c r="H658" i="1"/>
  <c r="H657" i="1"/>
  <c r="H656" i="1"/>
  <c r="H627" i="1"/>
  <c r="H626" i="1"/>
  <c r="H625" i="1"/>
  <c r="H624" i="1"/>
  <c r="H623" i="1"/>
  <c r="G576" i="1"/>
  <c r="H384" i="1"/>
  <c r="H383" i="1"/>
  <c r="H382" i="1"/>
  <c r="H381" i="1"/>
  <c r="H380" i="1"/>
  <c r="H379" i="1"/>
  <c r="H378" i="1"/>
  <c r="H377" i="1"/>
  <c r="H376" i="1"/>
  <c r="H375" i="1"/>
  <c r="H374" i="1"/>
  <c r="H373" i="1"/>
  <c r="H372" i="1"/>
  <c r="H371" i="1"/>
  <c r="H245" i="1"/>
  <c r="H244" i="1"/>
  <c r="H243" i="1"/>
  <c r="H242" i="1"/>
  <c r="H241" i="1"/>
  <c r="H240" i="1"/>
  <c r="H239" i="1"/>
  <c r="H238" i="1"/>
  <c r="H237"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D46" i="1"/>
  <c r="D45" i="1"/>
  <c r="D44" i="1"/>
  <c r="D43" i="1"/>
  <c r="D42" i="1"/>
  <c r="D41" i="1"/>
  <c r="D40" i="1"/>
  <c r="D39" i="1"/>
  <c r="G578" i="1" l="1"/>
  <c r="H252" i="1"/>
  <c r="H251" i="1"/>
  <c r="H250" i="1"/>
  <c r="H249" i="1"/>
  <c r="G249" i="1"/>
  <c r="G252" i="1"/>
  <c r="G251" i="1"/>
  <c r="G250" i="1"/>
  <c r="H359" i="1"/>
  <c r="H358" i="1"/>
  <c r="H357" i="1"/>
  <c r="H356" i="1"/>
  <c r="H210" i="1"/>
  <c r="G298" i="1"/>
  <c r="G299" i="1"/>
  <c r="G300" i="1"/>
  <c r="G301" i="1"/>
  <c r="G302" i="1"/>
  <c r="G303" i="1"/>
  <c r="G407" i="1"/>
  <c r="G408"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882" i="1"/>
  <c r="G881" i="1"/>
  <c r="H880" i="1"/>
  <c r="G880" i="1"/>
  <c r="H879" i="1"/>
  <c r="G879" i="1"/>
  <c r="H878" i="1"/>
  <c r="G878" i="1"/>
  <c r="G877" i="1"/>
  <c r="G876" i="1"/>
  <c r="G875" i="1"/>
  <c r="G874" i="1"/>
  <c r="G873" i="1"/>
  <c r="H800" i="1"/>
  <c r="G795" i="1"/>
  <c r="G689" i="1" l="1"/>
  <c r="G690" i="1"/>
  <c r="G691" i="1"/>
  <c r="G692" i="1"/>
  <c r="G693" i="1"/>
  <c r="G694" i="1"/>
  <c r="G695" i="1"/>
  <c r="G696" i="1"/>
  <c r="G697" i="1"/>
  <c r="G698" i="1"/>
  <c r="G699" i="1"/>
  <c r="G700" i="1"/>
  <c r="G701" i="1"/>
  <c r="G687" i="1"/>
  <c r="G686" i="1"/>
  <c r="G685" i="1"/>
  <c r="G673" i="1"/>
  <c r="G672" i="1"/>
  <c r="G671" i="1"/>
  <c r="G670" i="1"/>
  <c r="G667" i="1"/>
  <c r="G666" i="1"/>
  <c r="G665" i="1"/>
  <c r="G664" i="1"/>
  <c r="G663" i="1"/>
  <c r="G662" i="1"/>
  <c r="H350" i="1" l="1"/>
  <c r="D126" i="1"/>
  <c r="D118" i="1"/>
  <c r="D119" i="1"/>
  <c r="D120" i="1"/>
  <c r="D121" i="1"/>
  <c r="D122" i="1"/>
  <c r="D123" i="1"/>
  <c r="D124" i="1"/>
  <c r="D125" i="1"/>
  <c r="D127" i="1"/>
  <c r="D128" i="1"/>
  <c r="D129" i="1"/>
  <c r="D130" i="1"/>
  <c r="D131" i="1"/>
  <c r="D112" i="1"/>
  <c r="D113" i="1"/>
  <c r="D114" i="1"/>
  <c r="D115" i="1"/>
  <c r="D116" i="1"/>
  <c r="D117" i="1"/>
  <c r="H935" i="1"/>
  <c r="H936" i="1"/>
  <c r="H930" i="1"/>
  <c r="H929" i="1"/>
  <c r="H927" i="1"/>
  <c r="H928" i="1"/>
  <c r="H912" i="1"/>
  <c r="H911" i="1"/>
  <c r="H891"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H887" i="1"/>
  <c r="H886" i="1"/>
  <c r="G886" i="1"/>
  <c r="G887" i="1"/>
  <c r="G703" i="1"/>
  <c r="G702" i="1"/>
  <c r="G609" i="1"/>
  <c r="H609" i="1"/>
  <c r="G610" i="1"/>
  <c r="H610" i="1"/>
  <c r="G611" i="1"/>
  <c r="H611" i="1"/>
  <c r="G612" i="1"/>
  <c r="H612" i="1"/>
  <c r="G613" i="1"/>
  <c r="H613" i="1"/>
  <c r="G614" i="1"/>
  <c r="H614" i="1"/>
  <c r="G615" i="1"/>
  <c r="H615" i="1"/>
  <c r="G603" i="1"/>
  <c r="H603" i="1"/>
  <c r="G604" i="1"/>
  <c r="H604" i="1"/>
  <c r="G605" i="1"/>
  <c r="H605" i="1"/>
  <c r="G606" i="1"/>
  <c r="H606" i="1"/>
  <c r="G607" i="1"/>
  <c r="H607" i="1"/>
  <c r="G608" i="1"/>
  <c r="H608" i="1"/>
  <c r="G599" i="1"/>
  <c r="H599" i="1"/>
  <c r="G600" i="1"/>
  <c r="H600" i="1"/>
  <c r="G601" i="1"/>
  <c r="H601" i="1"/>
  <c r="G602" i="1"/>
  <c r="H602" i="1"/>
  <c r="G598" i="1"/>
  <c r="H598" i="1"/>
  <c r="G597" i="1"/>
  <c r="H597" i="1"/>
  <c r="G591" i="1"/>
  <c r="H591" i="1"/>
  <c r="G592" i="1"/>
  <c r="H592" i="1"/>
  <c r="G593" i="1"/>
  <c r="H593" i="1"/>
  <c r="G594" i="1"/>
  <c r="H594" i="1"/>
  <c r="G595" i="1"/>
  <c r="H595" i="1"/>
  <c r="G596" i="1"/>
  <c r="H596" i="1"/>
  <c r="G590" i="1"/>
  <c r="G587" i="1"/>
  <c r="H587" i="1"/>
  <c r="G588" i="1"/>
  <c r="H588" i="1"/>
  <c r="G589" i="1"/>
  <c r="H589" i="1"/>
  <c r="H590" i="1"/>
  <c r="H586" i="1"/>
  <c r="G586" i="1"/>
  <c r="H456" i="1" l="1"/>
  <c r="H457" i="1"/>
  <c r="H525" i="1"/>
  <c r="H526" i="1"/>
  <c r="H527" i="1"/>
  <c r="H511" i="1"/>
  <c r="G522" i="1"/>
  <c r="G527" i="1"/>
  <c r="G526" i="1"/>
  <c r="G525" i="1"/>
  <c r="G511" i="1"/>
  <c r="G529" i="1"/>
  <c r="G518" i="1"/>
  <c r="G1352" i="1"/>
  <c r="G1351" i="1"/>
  <c r="G1350" i="1"/>
  <c r="G1349" i="1"/>
  <c r="G1348" i="1"/>
  <c r="G1347" i="1"/>
  <c r="G1346" i="1"/>
  <c r="G1345" i="1"/>
  <c r="G1344" i="1"/>
  <c r="G1343" i="1"/>
  <c r="G1342" i="1"/>
  <c r="G1341" i="1"/>
  <c r="G1340" i="1"/>
  <c r="G1339" i="1"/>
  <c r="G1338" i="1"/>
  <c r="G1337" i="1"/>
  <c r="G1336" i="1"/>
  <c r="G1310" i="1"/>
  <c r="G1309" i="1"/>
  <c r="H1305" i="1"/>
  <c r="H1304" i="1"/>
  <c r="H1303" i="1"/>
  <c r="H1302" i="1"/>
  <c r="H1301" i="1"/>
  <c r="H1300" i="1"/>
  <c r="H1299" i="1"/>
  <c r="H1298" i="1"/>
  <c r="H1297" i="1"/>
  <c r="H1296" i="1"/>
  <c r="H1295" i="1"/>
  <c r="H1294" i="1"/>
  <c r="H1293" i="1"/>
  <c r="H1292" i="1"/>
  <c r="H1291" i="1"/>
  <c r="H1290" i="1"/>
  <c r="G1286" i="1"/>
  <c r="G1285" i="1"/>
  <c r="H1284" i="1"/>
  <c r="G1284" i="1"/>
  <c r="H1283" i="1"/>
  <c r="G1283" i="1"/>
  <c r="H1282" i="1"/>
  <c r="G1282" i="1"/>
  <c r="H1281" i="1"/>
  <c r="G1281" i="1"/>
  <c r="G1280" i="1"/>
  <c r="G1279" i="1"/>
  <c r="G1278" i="1"/>
  <c r="H1277" i="1"/>
  <c r="G1277" i="1"/>
  <c r="H1276" i="1"/>
  <c r="G1276" i="1"/>
  <c r="H1275" i="1"/>
  <c r="G1275" i="1"/>
  <c r="H1274" i="1"/>
  <c r="G1274" i="1"/>
  <c r="H1273" i="1"/>
  <c r="G1273" i="1"/>
  <c r="H1272" i="1"/>
  <c r="G1272" i="1"/>
  <c r="H1271" i="1"/>
  <c r="G1271" i="1"/>
  <c r="H1270" i="1"/>
  <c r="G1270" i="1"/>
  <c r="H1269" i="1"/>
  <c r="G1269" i="1"/>
  <c r="H1268" i="1"/>
  <c r="G1268" i="1"/>
  <c r="G1263" i="1"/>
  <c r="G1262" i="1"/>
  <c r="G1261" i="1"/>
  <c r="G1260" i="1"/>
  <c r="G1259" i="1"/>
  <c r="G1258" i="1"/>
  <c r="G1257" i="1"/>
  <c r="G1256" i="1"/>
  <c r="G1255" i="1"/>
  <c r="G1254" i="1"/>
  <c r="G1253" i="1"/>
  <c r="G1252" i="1"/>
  <c r="G1251" i="1"/>
  <c r="G1250" i="1"/>
  <c r="G1249" i="1"/>
  <c r="G1248" i="1"/>
  <c r="G1247" i="1"/>
  <c r="G1246" i="1"/>
  <c r="G1245" i="1"/>
  <c r="G1244" i="1"/>
  <c r="G1243" i="1"/>
  <c r="G1239" i="1"/>
  <c r="H1238" i="1"/>
  <c r="G1238" i="1"/>
  <c r="H1237" i="1"/>
  <c r="G1237" i="1"/>
  <c r="H1236" i="1"/>
  <c r="G1236" i="1"/>
  <c r="H1235" i="1"/>
  <c r="G1235" i="1"/>
  <c r="H1234" i="1"/>
  <c r="G1234" i="1"/>
  <c r="G1233" i="1"/>
  <c r="G1232" i="1"/>
  <c r="G1231" i="1"/>
  <c r="G1230" i="1"/>
  <c r="G1229" i="1"/>
  <c r="G1228" i="1"/>
  <c r="G1227" i="1"/>
  <c r="G1226" i="1"/>
  <c r="H1225" i="1"/>
  <c r="G1225" i="1"/>
  <c r="H1224" i="1"/>
  <c r="G1224" i="1"/>
  <c r="H1223" i="1"/>
  <c r="G1223" i="1"/>
  <c r="H1222" i="1"/>
  <c r="G1222" i="1"/>
  <c r="H1221" i="1"/>
  <c r="G1221" i="1"/>
  <c r="H1220" i="1"/>
  <c r="G1220" i="1"/>
  <c r="H1219" i="1"/>
  <c r="G1219" i="1"/>
  <c r="H1218" i="1"/>
  <c r="G1218" i="1"/>
  <c r="H1217" i="1"/>
  <c r="G1217" i="1"/>
  <c r="H1216" i="1"/>
  <c r="G1216" i="1"/>
  <c r="H1215" i="1"/>
  <c r="G1215" i="1"/>
  <c r="G1214" i="1"/>
  <c r="H1213" i="1"/>
  <c r="G1213" i="1"/>
  <c r="H1212" i="1"/>
  <c r="G1212" i="1"/>
  <c r="H1211" i="1"/>
  <c r="G1211" i="1"/>
  <c r="H1210" i="1"/>
  <c r="G1210" i="1"/>
  <c r="H1209" i="1"/>
  <c r="G1209" i="1"/>
  <c r="H1208" i="1"/>
  <c r="G1208" i="1"/>
  <c r="H1207" i="1"/>
  <c r="G1207" i="1"/>
  <c r="H1206" i="1"/>
  <c r="G1206" i="1"/>
  <c r="H1205" i="1"/>
  <c r="G1205" i="1"/>
  <c r="H1204" i="1"/>
  <c r="G1204" i="1"/>
  <c r="H1203" i="1"/>
  <c r="G1203" i="1"/>
  <c r="H1202" i="1"/>
  <c r="G1202" i="1"/>
  <c r="H1201" i="1"/>
  <c r="G1201" i="1"/>
  <c r="H1200" i="1"/>
  <c r="G1200" i="1"/>
  <c r="H1199" i="1"/>
  <c r="G1199" i="1"/>
  <c r="H1198" i="1"/>
  <c r="G1198" i="1"/>
  <c r="G1197" i="1"/>
  <c r="H1196" i="1"/>
  <c r="G1196" i="1"/>
  <c r="G1195" i="1"/>
  <c r="G1194" i="1"/>
  <c r="H1193" i="1"/>
  <c r="G1193" i="1"/>
  <c r="H1192" i="1"/>
  <c r="G1192" i="1"/>
  <c r="H1191" i="1"/>
  <c r="G1191" i="1"/>
  <c r="H1190" i="1"/>
  <c r="G1190" i="1"/>
  <c r="H1189" i="1"/>
  <c r="G1189" i="1"/>
  <c r="H1188" i="1"/>
  <c r="G1188" i="1"/>
  <c r="H1187" i="1"/>
  <c r="G1187" i="1"/>
  <c r="H1186" i="1"/>
  <c r="G1186" i="1"/>
  <c r="H1185" i="1"/>
  <c r="G1185" i="1"/>
  <c r="H1184" i="1"/>
  <c r="G1184" i="1"/>
  <c r="H1183" i="1"/>
  <c r="G1183" i="1"/>
  <c r="H1182" i="1"/>
  <c r="G1182" i="1"/>
  <c r="H1181" i="1"/>
  <c r="G1181" i="1"/>
  <c r="H1180" i="1"/>
  <c r="G1180" i="1"/>
  <c r="H1179" i="1"/>
  <c r="G1179" i="1"/>
  <c r="H1178" i="1"/>
  <c r="G1178" i="1"/>
  <c r="G1177" i="1"/>
  <c r="H1176" i="1"/>
  <c r="G1176" i="1"/>
  <c r="H1175" i="1"/>
  <c r="G1175" i="1"/>
  <c r="G1174" i="1"/>
  <c r="G1173" i="1"/>
  <c r="H1172" i="1"/>
  <c r="G1172" i="1"/>
  <c r="G1171" i="1"/>
  <c r="G1170" i="1"/>
  <c r="H1169" i="1"/>
  <c r="G1169" i="1"/>
  <c r="H1168" i="1"/>
  <c r="G1168" i="1"/>
  <c r="H1167" i="1"/>
  <c r="G1167" i="1"/>
  <c r="H1166" i="1"/>
  <c r="G1166" i="1"/>
  <c r="G1165" i="1"/>
  <c r="H1164" i="1"/>
  <c r="G1164" i="1"/>
  <c r="H1163" i="1"/>
  <c r="G1163" i="1"/>
  <c r="G1162" i="1"/>
  <c r="H1161" i="1"/>
  <c r="G1161" i="1"/>
  <c r="H1160" i="1"/>
  <c r="G1160" i="1"/>
  <c r="H1159" i="1"/>
  <c r="G1159" i="1"/>
  <c r="H1158" i="1"/>
  <c r="G1158" i="1"/>
  <c r="H1157" i="1"/>
  <c r="G1157" i="1"/>
  <c r="H1156" i="1"/>
  <c r="G1156" i="1"/>
  <c r="H1155" i="1"/>
  <c r="G1155" i="1"/>
  <c r="H1154" i="1"/>
  <c r="G1154" i="1"/>
  <c r="H1153" i="1"/>
  <c r="G1153" i="1"/>
  <c r="H1152" i="1"/>
  <c r="G1152"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7" i="1"/>
  <c r="G1086" i="1"/>
  <c r="G1085" i="1"/>
  <c r="G1084" i="1"/>
  <c r="G1083" i="1"/>
  <c r="G1082" i="1"/>
  <c r="H1088" i="1"/>
  <c r="G1088" i="1"/>
  <c r="G1081" i="1"/>
  <c r="G1080" i="1"/>
  <c r="G1079" i="1"/>
  <c r="G1078" i="1"/>
  <c r="G1077" i="1"/>
  <c r="G1076" i="1"/>
  <c r="G1075" i="1"/>
  <c r="G1074" i="1"/>
  <c r="G1073" i="1"/>
  <c r="G1072" i="1"/>
  <c r="G1071" i="1"/>
  <c r="G1070" i="1"/>
  <c r="G1069" i="1"/>
  <c r="G1068" i="1"/>
  <c r="G1067" i="1"/>
  <c r="G1066" i="1"/>
  <c r="G1065" i="1"/>
  <c r="G1064" i="1"/>
  <c r="G1063" i="1"/>
  <c r="G1062" i="1"/>
  <c r="G1060" i="1"/>
  <c r="G1061" i="1"/>
  <c r="G1059" i="1"/>
  <c r="G1058" i="1"/>
  <c r="G1057" i="1"/>
  <c r="G1056" i="1"/>
  <c r="G1055" i="1"/>
  <c r="G1054" i="1"/>
  <c r="G1053" i="1"/>
  <c r="H1049" i="1"/>
  <c r="G1049" i="1"/>
  <c r="G1048" i="1"/>
  <c r="H957" i="1"/>
  <c r="H956" i="1"/>
  <c r="H955" i="1"/>
  <c r="H954" i="1"/>
  <c r="H953" i="1"/>
  <c r="H952" i="1"/>
  <c r="H951" i="1"/>
  <c r="H950" i="1"/>
  <c r="H949" i="1"/>
  <c r="H948" i="1"/>
  <c r="H947" i="1"/>
  <c r="H946" i="1"/>
  <c r="H945" i="1"/>
  <c r="H944" i="1"/>
  <c r="H943" i="1"/>
  <c r="H942" i="1"/>
  <c r="H941" i="1"/>
  <c r="H940" i="1"/>
  <c r="H939" i="1"/>
  <c r="H938" i="1"/>
  <c r="H937" i="1"/>
  <c r="H934" i="1"/>
  <c r="H933" i="1"/>
  <c r="H932" i="1"/>
  <c r="H931" i="1"/>
  <c r="H926" i="1"/>
  <c r="H925" i="1"/>
  <c r="H924" i="1"/>
  <c r="H923" i="1"/>
  <c r="H922" i="1"/>
  <c r="H921" i="1"/>
  <c r="H920" i="1"/>
  <c r="H919" i="1"/>
  <c r="H918" i="1"/>
  <c r="H917" i="1"/>
  <c r="H916" i="1"/>
  <c r="H915" i="1"/>
  <c r="H914" i="1"/>
  <c r="H913" i="1"/>
  <c r="H910" i="1"/>
  <c r="H909" i="1"/>
  <c r="H908" i="1"/>
  <c r="H907" i="1"/>
  <c r="H906" i="1"/>
  <c r="H905" i="1"/>
  <c r="H904" i="1"/>
  <c r="H903" i="1"/>
  <c r="H902" i="1"/>
  <c r="H901" i="1"/>
  <c r="H900" i="1"/>
  <c r="H899" i="1"/>
  <c r="H898" i="1"/>
  <c r="H897" i="1"/>
  <c r="H896" i="1"/>
  <c r="H895" i="1"/>
  <c r="H894" i="1"/>
  <c r="H893" i="1"/>
  <c r="H892" i="1"/>
  <c r="G688" i="1"/>
  <c r="G684" i="1"/>
  <c r="G683" i="1"/>
  <c r="G682" i="1"/>
  <c r="G681" i="1"/>
  <c r="G680" i="1"/>
  <c r="G679" i="1"/>
  <c r="G678" i="1"/>
  <c r="G677" i="1"/>
  <c r="G676" i="1"/>
  <c r="G675" i="1"/>
  <c r="G674" i="1"/>
  <c r="G669" i="1"/>
  <c r="G668" i="1"/>
  <c r="G661" i="1"/>
  <c r="G660" i="1"/>
  <c r="G659" i="1"/>
  <c r="G658" i="1"/>
  <c r="G657" i="1"/>
  <c r="G656" i="1"/>
  <c r="H655" i="1"/>
  <c r="G655" i="1"/>
  <c r="G654" i="1"/>
  <c r="G653" i="1"/>
  <c r="G652" i="1"/>
  <c r="G651" i="1"/>
  <c r="G650" i="1"/>
  <c r="H649" i="1"/>
  <c r="G649" i="1"/>
  <c r="H645" i="1"/>
  <c r="G645" i="1"/>
  <c r="H644" i="1"/>
  <c r="G644" i="1"/>
  <c r="H643" i="1"/>
  <c r="G643" i="1"/>
  <c r="H642" i="1"/>
  <c r="G642" i="1"/>
  <c r="G641" i="1"/>
  <c r="G640" i="1"/>
  <c r="G639" i="1"/>
  <c r="G638" i="1"/>
  <c r="G637" i="1"/>
  <c r="G636" i="1"/>
  <c r="H632" i="1"/>
  <c r="H631" i="1"/>
  <c r="H630" i="1"/>
  <c r="H619" i="1"/>
  <c r="G581" i="1"/>
  <c r="G580" i="1"/>
  <c r="G579" i="1"/>
  <c r="G577" i="1"/>
  <c r="G572" i="1"/>
  <c r="G571" i="1"/>
  <c r="G570" i="1"/>
  <c r="G569" i="1"/>
  <c r="G568" i="1"/>
  <c r="G567" i="1"/>
  <c r="G566" i="1"/>
  <c r="G565" i="1"/>
  <c r="G564" i="1"/>
  <c r="H563" i="1"/>
  <c r="G563" i="1"/>
  <c r="H562" i="1"/>
  <c r="G562" i="1"/>
  <c r="H561" i="1"/>
  <c r="G561" i="1"/>
  <c r="H560" i="1"/>
  <c r="G560" i="1"/>
  <c r="H559" i="1"/>
  <c r="G559" i="1"/>
  <c r="H558" i="1"/>
  <c r="G558" i="1"/>
  <c r="G557" i="1"/>
  <c r="G556" i="1"/>
  <c r="H555" i="1"/>
  <c r="G555" i="1"/>
  <c r="H554" i="1"/>
  <c r="G554" i="1"/>
  <c r="H553" i="1"/>
  <c r="G553" i="1"/>
  <c r="H552" i="1"/>
  <c r="G552" i="1"/>
  <c r="H551" i="1"/>
  <c r="G551" i="1"/>
  <c r="H550" i="1"/>
  <c r="G550" i="1"/>
  <c r="H549" i="1"/>
  <c r="G549" i="1"/>
  <c r="H548" i="1"/>
  <c r="G548" i="1"/>
  <c r="H547" i="1"/>
  <c r="G547" i="1"/>
  <c r="H546" i="1"/>
  <c r="G546" i="1"/>
  <c r="G542" i="1"/>
  <c r="G541" i="1"/>
  <c r="G540" i="1"/>
  <c r="G539" i="1"/>
  <c r="H538" i="1"/>
  <c r="G538" i="1"/>
  <c r="H537" i="1"/>
  <c r="G537" i="1"/>
  <c r="G536" i="1"/>
  <c r="G535" i="1"/>
  <c r="G534" i="1"/>
  <c r="G533" i="1"/>
  <c r="G532" i="1"/>
  <c r="G531" i="1"/>
  <c r="G530" i="1"/>
  <c r="G528" i="1"/>
  <c r="G524" i="1"/>
  <c r="G523" i="1"/>
  <c r="G521" i="1"/>
  <c r="G520" i="1"/>
  <c r="G519" i="1"/>
  <c r="G517" i="1"/>
  <c r="G516" i="1"/>
  <c r="G515" i="1"/>
  <c r="G514" i="1"/>
  <c r="G513" i="1"/>
  <c r="G512" i="1"/>
  <c r="H510" i="1"/>
  <c r="G510" i="1"/>
  <c r="H509" i="1"/>
  <c r="G509" i="1"/>
  <c r="H508" i="1"/>
  <c r="G508" i="1"/>
  <c r="H507" i="1"/>
  <c r="G507" i="1"/>
  <c r="H506" i="1"/>
  <c r="G506" i="1"/>
  <c r="H505" i="1"/>
  <c r="G505" i="1"/>
  <c r="G504" i="1"/>
  <c r="H503" i="1"/>
  <c r="G503" i="1"/>
  <c r="G502" i="1"/>
  <c r="H501" i="1"/>
  <c r="G501" i="1"/>
  <c r="H500" i="1"/>
  <c r="G500" i="1"/>
  <c r="G499" i="1"/>
  <c r="G498" i="1"/>
  <c r="H497" i="1"/>
  <c r="G497" i="1"/>
  <c r="H496" i="1"/>
  <c r="G496" i="1"/>
  <c r="H495" i="1"/>
  <c r="G495" i="1"/>
  <c r="H494" i="1"/>
  <c r="G494" i="1"/>
  <c r="H493" i="1"/>
  <c r="G493" i="1"/>
  <c r="H492" i="1"/>
  <c r="G492" i="1"/>
  <c r="H491" i="1"/>
  <c r="G491" i="1"/>
  <c r="H490" i="1"/>
  <c r="G490" i="1"/>
  <c r="H489" i="1"/>
  <c r="G489" i="1"/>
  <c r="H488" i="1"/>
  <c r="G488" i="1"/>
  <c r="H487" i="1"/>
  <c r="G487" i="1"/>
  <c r="H486" i="1"/>
  <c r="G486" i="1"/>
  <c r="H485" i="1"/>
  <c r="G485" i="1"/>
  <c r="H484" i="1"/>
  <c r="G484" i="1"/>
  <c r="H483" i="1"/>
  <c r="G483" i="1"/>
  <c r="H482" i="1"/>
  <c r="G482" i="1"/>
  <c r="H481" i="1"/>
  <c r="G481" i="1"/>
  <c r="H480" i="1"/>
  <c r="G480" i="1"/>
  <c r="H479" i="1"/>
  <c r="G479" i="1"/>
  <c r="H478" i="1"/>
  <c r="G478" i="1"/>
  <c r="H477" i="1"/>
  <c r="G477" i="1"/>
  <c r="H476" i="1"/>
  <c r="G476" i="1"/>
  <c r="H475" i="1"/>
  <c r="G475" i="1"/>
  <c r="H474" i="1"/>
  <c r="G474" i="1"/>
  <c r="H473" i="1"/>
  <c r="G473" i="1"/>
  <c r="H472" i="1"/>
  <c r="G472" i="1"/>
  <c r="H471" i="1"/>
  <c r="G471" i="1"/>
  <c r="G470" i="1"/>
  <c r="G469" i="1"/>
  <c r="G468" i="1"/>
  <c r="G467" i="1"/>
  <c r="H466" i="1"/>
  <c r="G466" i="1"/>
  <c r="H465" i="1"/>
  <c r="G465" i="1"/>
  <c r="G464" i="1"/>
  <c r="G463" i="1"/>
  <c r="G462" i="1"/>
  <c r="G461" i="1"/>
  <c r="G460" i="1"/>
  <c r="G459" i="1"/>
  <c r="G458" i="1"/>
  <c r="G457" i="1"/>
  <c r="G456" i="1"/>
  <c r="G455" i="1"/>
  <c r="G454" i="1"/>
  <c r="G453" i="1"/>
  <c r="G452" i="1"/>
  <c r="G451" i="1"/>
  <c r="G450" i="1"/>
  <c r="G449" i="1"/>
  <c r="H448" i="1"/>
  <c r="G448" i="1"/>
  <c r="G447" i="1"/>
  <c r="H446" i="1"/>
  <c r="G446" i="1"/>
  <c r="H445" i="1"/>
  <c r="G445" i="1"/>
  <c r="H444" i="1"/>
  <c r="G444" i="1"/>
  <c r="H443" i="1"/>
  <c r="G443" i="1"/>
  <c r="H442" i="1"/>
  <c r="G442" i="1"/>
  <c r="G441" i="1"/>
  <c r="H440" i="1"/>
  <c r="G440" i="1"/>
  <c r="H439" i="1"/>
  <c r="G439" i="1"/>
  <c r="G438" i="1"/>
  <c r="G437" i="1"/>
  <c r="H436" i="1"/>
  <c r="G436" i="1"/>
  <c r="H435" i="1"/>
  <c r="G435" i="1"/>
  <c r="H434" i="1"/>
  <c r="G434" i="1"/>
  <c r="H433" i="1"/>
  <c r="G433" i="1"/>
  <c r="H432" i="1"/>
  <c r="G432" i="1"/>
  <c r="H431" i="1"/>
  <c r="G431" i="1"/>
  <c r="H430" i="1"/>
  <c r="G430" i="1"/>
  <c r="G429" i="1"/>
  <c r="G428" i="1"/>
  <c r="G427" i="1"/>
  <c r="G426" i="1"/>
  <c r="G425" i="1"/>
  <c r="H424" i="1"/>
  <c r="G424" i="1"/>
  <c r="H423" i="1"/>
  <c r="G423" i="1"/>
  <c r="G422" i="1"/>
  <c r="H421" i="1"/>
  <c r="G421" i="1"/>
  <c r="G420" i="1"/>
  <c r="H419" i="1"/>
  <c r="G419" i="1"/>
  <c r="G418" i="1"/>
  <c r="G417" i="1"/>
  <c r="G416" i="1"/>
  <c r="G415" i="1"/>
  <c r="G414" i="1"/>
  <c r="G413" i="1"/>
  <c r="H412" i="1"/>
  <c r="G412" i="1"/>
  <c r="H411" i="1"/>
  <c r="G411" i="1"/>
  <c r="H410" i="1"/>
  <c r="G410" i="1"/>
  <c r="H409" i="1"/>
  <c r="G409" i="1"/>
  <c r="H406" i="1"/>
  <c r="G406" i="1"/>
  <c r="H405" i="1"/>
  <c r="G405" i="1"/>
  <c r="H404" i="1"/>
  <c r="G404" i="1"/>
  <c r="H403" i="1"/>
  <c r="G403" i="1"/>
  <c r="H402" i="1"/>
  <c r="G402" i="1"/>
  <c r="H401" i="1"/>
  <c r="G401" i="1"/>
  <c r="H400" i="1"/>
  <c r="G400" i="1"/>
  <c r="H399" i="1"/>
  <c r="G399" i="1"/>
  <c r="H398" i="1"/>
  <c r="G398" i="1"/>
  <c r="H397" i="1"/>
  <c r="G397" i="1"/>
  <c r="H396" i="1"/>
  <c r="G396" i="1"/>
  <c r="H395" i="1"/>
  <c r="G395" i="1"/>
  <c r="H394" i="1"/>
  <c r="G394" i="1"/>
  <c r="H393" i="1"/>
  <c r="G393" i="1"/>
  <c r="H392" i="1"/>
  <c r="G392" i="1"/>
  <c r="H391" i="1"/>
  <c r="G391" i="1"/>
  <c r="H390" i="1"/>
  <c r="G390" i="1"/>
  <c r="H389" i="1"/>
  <c r="G389" i="1"/>
  <c r="H388" i="1"/>
  <c r="G388" i="1"/>
  <c r="H370" i="1"/>
  <c r="H366" i="1"/>
  <c r="H365" i="1"/>
  <c r="H364" i="1"/>
  <c r="H363" i="1"/>
  <c r="H362" i="1"/>
  <c r="H361" i="1"/>
  <c r="H360" i="1"/>
  <c r="H355" i="1"/>
  <c r="H351" i="1"/>
  <c r="H349" i="1"/>
  <c r="H348" i="1"/>
  <c r="H347" i="1"/>
  <c r="H346" i="1"/>
  <c r="H345" i="1"/>
  <c r="H344" i="1"/>
  <c r="H340" i="1"/>
  <c r="H339" i="1"/>
  <c r="H338" i="1"/>
  <c r="H337" i="1"/>
  <c r="H336" i="1"/>
  <c r="H335" i="1"/>
  <c r="H334" i="1"/>
  <c r="H333" i="1"/>
  <c r="H332" i="1"/>
  <c r="H331" i="1"/>
  <c r="G327" i="1"/>
  <c r="G326" i="1"/>
  <c r="G325" i="1"/>
  <c r="G324" i="1"/>
  <c r="G323" i="1"/>
  <c r="G322" i="1"/>
  <c r="G321" i="1"/>
  <c r="G320" i="1"/>
  <c r="G316" i="1"/>
  <c r="G315" i="1"/>
  <c r="G314" i="1"/>
  <c r="G313" i="1"/>
  <c r="G312" i="1"/>
  <c r="G311" i="1"/>
  <c r="G310" i="1"/>
  <c r="G309" i="1"/>
  <c r="G308" i="1"/>
  <c r="G307" i="1"/>
  <c r="G306" i="1"/>
  <c r="G305" i="1"/>
  <c r="G304"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D83" i="1"/>
  <c r="D82" i="1"/>
  <c r="D81" i="1"/>
  <c r="D80" i="1"/>
  <c r="D79" i="1"/>
  <c r="D75" i="1"/>
  <c r="D74" i="1"/>
  <c r="D73" i="1"/>
  <c r="D72" i="1"/>
  <c r="D71" i="1"/>
  <c r="D70" i="1"/>
  <c r="D69" i="1"/>
  <c r="D68" i="1"/>
  <c r="D67" i="1"/>
  <c r="D66" i="1"/>
  <c r="D65" i="1"/>
  <c r="D64" i="1"/>
  <c r="D63" i="1"/>
  <c r="D58" i="1"/>
  <c r="D57" i="1"/>
  <c r="D53" i="1"/>
  <c r="D52" i="1"/>
  <c r="D51" i="1"/>
  <c r="D50" i="1"/>
</calcChain>
</file>

<file path=xl/sharedStrings.xml><?xml version="1.0" encoding="utf-8"?>
<sst xmlns="http://schemas.openxmlformats.org/spreadsheetml/2006/main" count="2795" uniqueCount="2085">
  <si>
    <t xml:space="preserve">  In accordance with the Monetary Units Act 2004 the current value for 2024-25 is:</t>
  </si>
  <si>
    <t>Fee unit</t>
  </si>
  <si>
    <t xml:space="preserve">      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</si>
  <si>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</si>
  <si>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</si>
  <si>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 xml:space="preserve">Fees </t>
  </si>
  <si>
    <t xml:space="preserve">Agricultural and Veterinary Chemicals (Control of Use) Act 1992 </t>
  </si>
  <si>
    <t>Act/Regulation</t>
  </si>
  <si>
    <t>Description of fee or charge</t>
  </si>
  <si>
    <t>Fee units (current year)</t>
  </si>
  <si>
    <t>Penalty units (current year)</t>
  </si>
  <si>
    <t xml:space="preserve">s.6(1) </t>
  </si>
  <si>
    <t xml:space="preserve">Permit under section 6(1) </t>
  </si>
  <si>
    <t xml:space="preserve">s.18(2) </t>
  </si>
  <si>
    <t xml:space="preserve">Permit under section 18(2) </t>
  </si>
  <si>
    <t xml:space="preserve">s.19(1) </t>
  </si>
  <si>
    <t xml:space="preserve">Permit issued under section 19 (1) to use a chemical product, fertiliser or stock food at a rate higher than the maximum rate stated on the label or more frequent than stated on the label. </t>
  </si>
  <si>
    <t xml:space="preserve">s.19(3) </t>
  </si>
  <si>
    <t xml:space="preserve">Permit issued under section 19(3) to use a chemical product, fertiliser or stock food in a particular manner or for a particular purpose or in a particular circumstance for where the label specifically states it can not be used. </t>
  </si>
  <si>
    <t xml:space="preserve">s.19(4) </t>
  </si>
  <si>
    <t xml:space="preserve">Permit issued under 19(4) to use a prescribed chemical product, fertiliser or stock food in a manner not stated on the label. </t>
  </si>
  <si>
    <t xml:space="preserve">s.25(2)(b) </t>
  </si>
  <si>
    <t xml:space="preserve">Permit under section 25(2)(b) </t>
  </si>
  <si>
    <t xml:space="preserve">s.25A(2)(b) </t>
  </si>
  <si>
    <t xml:space="preserve">Agricultural chemical user permit, ACUP </t>
  </si>
  <si>
    <t xml:space="preserve">Permit under section 25A(2)(b) </t>
  </si>
  <si>
    <t xml:space="preserve">Permit under section 25A(2)(b) that mirrors a permit issued by APVMA </t>
  </si>
  <si>
    <t xml:space="preserve">s.29 </t>
  </si>
  <si>
    <r>
      <t xml:space="preserve">Applicator (chemical rating) certificate
</t>
    </r>
    <r>
      <rPr>
        <b/>
        <sz val="12"/>
        <rFont val="Calibri"/>
        <family val="2"/>
        <scheme val="minor"/>
      </rPr>
      <t>No prescribed fee</t>
    </r>
  </si>
  <si>
    <t xml:space="preserve">s.31 </t>
  </si>
  <si>
    <t xml:space="preserve">Commercial Operator licence (COL) </t>
  </si>
  <si>
    <t xml:space="preserve">s.39(3) </t>
  </si>
  <si>
    <t xml:space="preserve">Permit under section 39(3) </t>
  </si>
  <si>
    <t xml:space="preserve">s.42 </t>
  </si>
  <si>
    <t xml:space="preserve">Pilot (Chemical Rating) licence, P(CR)L </t>
  </si>
  <si>
    <t>Combined Pilot (Chemical Rating) and Agricultural aircraft operators licence</t>
  </si>
  <si>
    <t xml:space="preserve">s.42(2) </t>
  </si>
  <si>
    <t xml:space="preserve">Agricultural aircraft operators licence, AAOL </t>
  </si>
  <si>
    <t xml:space="preserve">Domestic Animals Act 1994 </t>
  </si>
  <si>
    <t>s.69(1A)</t>
  </si>
  <si>
    <t xml:space="preserve">Payment to the Treasurer of levy for registration of a dog or cat by Council </t>
  </si>
  <si>
    <t>s.69(1)(b)</t>
  </si>
  <si>
    <t xml:space="preserve">Each domestic animal business </t>
  </si>
  <si>
    <t>s.69(3)</t>
  </si>
  <si>
    <t>Payment to the Treasurer of levy for registration of a GRV greyhound by GRV</t>
  </si>
  <si>
    <t xml:space="preserve">Domestic Animals Regulations 2015 </t>
  </si>
  <si>
    <t>r.26</t>
  </si>
  <si>
    <t xml:space="preserve">Application fee for the grant or renewal of a domestic animal registry licence </t>
  </si>
  <si>
    <t>r.5A(1)</t>
  </si>
  <si>
    <t>Application fee for the grant of applicable organisation status</t>
  </si>
  <si>
    <t>r.5A(2)</t>
  </si>
  <si>
    <t>Application fee for the grant of approved dog obedience training organisation status</t>
  </si>
  <si>
    <t>r.5A(3)</t>
  </si>
  <si>
    <t>Application fee of renewal of applicable organisation or approved dog obedience training organisation status</t>
  </si>
  <si>
    <t>r.48C</t>
  </si>
  <si>
    <t>Application fee for grant or renewal of a commercial dog breeder approval</t>
  </si>
  <si>
    <t>r.48G(1)(a)</t>
  </si>
  <si>
    <t>Prescribed application fee for animal sale permit (not for profit entity)</t>
  </si>
  <si>
    <t>r.48G (1)(b)</t>
  </si>
  <si>
    <t>Prescribed application fee for animal sale permit (any other case)</t>
  </si>
  <si>
    <t>r.48K</t>
  </si>
  <si>
    <t>Prescribed fee for application or renewal of source number</t>
  </si>
  <si>
    <t>Drugs, Poisons and Controlled Substances (Industrial Hemp) Regulations 2018</t>
  </si>
  <si>
    <t xml:space="preserve">Penalty units (current year) </t>
  </si>
  <si>
    <t xml:space="preserve">r.5(1) </t>
  </si>
  <si>
    <t xml:space="preserve">application fee for an authority </t>
  </si>
  <si>
    <t xml:space="preserve">r.5(2) </t>
  </si>
  <si>
    <t xml:space="preserve">renewal fee for an authority </t>
  </si>
  <si>
    <t xml:space="preserve">r.6(1) </t>
  </si>
  <si>
    <t xml:space="preserve">For each quarter hour, time taken to sample or inspect cannabis plants, crops or products, supervision of harvest, disposal or destruction of plants </t>
  </si>
  <si>
    <t xml:space="preserve">r.6(3) </t>
  </si>
  <si>
    <t xml:space="preserve">Maximum daily amount which may be imposed for each service. </t>
  </si>
  <si>
    <t>s.62(2)(b)</t>
  </si>
  <si>
    <t>Application fees for an authority to cultivate and process low-THC cannabis</t>
  </si>
  <si>
    <t>s.67(1)(b)</t>
  </si>
  <si>
    <t>Renewal fee  for an authority to cultivate and process low-THC cannabis</t>
  </si>
  <si>
    <t>Drugs, Poisons and Controlled Substances (Poppy Cultivation and Processing) Regulations 2014</t>
  </si>
  <si>
    <t>r.5</t>
  </si>
  <si>
    <t>Poppy cultivation licence application fee</t>
  </si>
  <si>
    <t>r.7</t>
  </si>
  <si>
    <t>Poppy cultivation licence renewal application fee</t>
  </si>
  <si>
    <t>r.11</t>
  </si>
  <si>
    <t>Prescribed fee for recovery of administrative costs of poppy cultivation licence</t>
  </si>
  <si>
    <t>r.12</t>
  </si>
  <si>
    <t>Poppy processing licence application fee</t>
  </si>
  <si>
    <t>r.14</t>
  </si>
  <si>
    <t>Poppy processing licence renewal application fee</t>
  </si>
  <si>
    <t>r.17(a)</t>
  </si>
  <si>
    <t>Prescribed fee for recovery of administrative costs of poppy processing licence under section 69PB(2)</t>
  </si>
  <si>
    <t>r.17(b)</t>
  </si>
  <si>
    <t>Prescribed fee for recovery of administrative costs of poppy processing licence under section 69PI(2)</t>
  </si>
  <si>
    <t>r.18</t>
  </si>
  <si>
    <t>Amendment of licences</t>
  </si>
  <si>
    <t>r.22(1)</t>
  </si>
  <si>
    <t>Inspecting any place for the cultivation or processing of alkaloid poppies</t>
  </si>
  <si>
    <t>Monitoring compliance with the terms and conditions of a poppy cultivation licence or a poppy processing licence</t>
  </si>
  <si>
    <t>Taking, examining or testing of any sample or specimen</t>
  </si>
  <si>
    <t>Inspection and examination of premises, alkaloid poppies, poppy straw, vehicles, machinery, documents and records</t>
  </si>
  <si>
    <t>r.22(2)</t>
  </si>
  <si>
    <t>Time to travel from and to the inspector's office to the inspection site</t>
  </si>
  <si>
    <t>Drugs, Poisons and Controlled Substances Act 1981 - Part 4B Licences to Cultivate Alkaloid Poppies and Process Poppy Straw</t>
  </si>
  <si>
    <t>s69O(3)</t>
  </si>
  <si>
    <t xml:space="preserve">Poppy cultivation licence application fee </t>
  </si>
  <si>
    <t>s69OG(3)</t>
  </si>
  <si>
    <t xml:space="preserve">Poppy cultivation licence renewal application fee </t>
  </si>
  <si>
    <t>s69P(3)</t>
  </si>
  <si>
    <t xml:space="preserve">Poppy processing licence application fee </t>
  </si>
  <si>
    <t>s69PG(3)</t>
  </si>
  <si>
    <t>sQ(5)</t>
  </si>
  <si>
    <r>
      <t>Amendment of licences - poppy cultivation or poppy processing</t>
    </r>
    <r>
      <rPr>
        <strike/>
        <sz val="12"/>
        <color rgb="FFFF0000"/>
        <rFont val="Calibri"/>
        <family val="2"/>
        <scheme val="minor"/>
      </rPr>
      <t xml:space="preserve"> </t>
    </r>
  </si>
  <si>
    <t>Livestock Disease Control Act 1994</t>
  </si>
  <si>
    <t>s.9A fees are set by contract with suppliers.</t>
  </si>
  <si>
    <t>s.9A</t>
  </si>
  <si>
    <t>Provision of Allflex NLIS ear tag for identification of cattle</t>
  </si>
  <si>
    <t>Contract price</t>
  </si>
  <si>
    <t>Provision of Allflex Universal Applicator for identification of cattle</t>
  </si>
  <si>
    <t>Provision of Allflex IdentiPlier Applicator for identification of cattle</t>
  </si>
  <si>
    <t>Provision of Allflex UltraMatic Applicator for identification of cattle</t>
  </si>
  <si>
    <t>Provision of AgriID (by Datamars) NLIS ear tag for identification of cattle</t>
  </si>
  <si>
    <t>Provision of AgriID (by Datamars) Universal Applicator for identification of cattle</t>
  </si>
  <si>
    <t>Provision of Leader Products NLIS Leadertronic ear tag for identification of cattle</t>
  </si>
  <si>
    <t>Provision of Leader Products NLIS Enviro ear tag for identification of cattle</t>
  </si>
  <si>
    <t>Provision of Leader Products Standard Deluxe for identification of cattle</t>
  </si>
  <si>
    <t>Provision of Allflex two piece ear tag for identification of sheep and goats</t>
  </si>
  <si>
    <t>Provision of Allflex RapID one piece ear tag for identification of sheep and goats</t>
  </si>
  <si>
    <t>Provision of Allflex RapidMatic Applicator for identification of sheep and goats</t>
  </si>
  <si>
    <t>Provision of Allflex RapIDTagger Applicator for identification of sheep and goats</t>
  </si>
  <si>
    <t>Provision of Shearwell NLIS ear tag for identification of sheep and goats</t>
  </si>
  <si>
    <t>Provision of Shearwell Tag Applicator for identification of sheep and goats</t>
  </si>
  <si>
    <t>Provision of Leader Products "Multitronic One Piece" NLIS ear Tag for identification of sheep and goats</t>
  </si>
  <si>
    <t>Provision of Leader Products "Leadertronic" NLIS ear Tag for identification of sheep and goats</t>
  </si>
  <si>
    <t>Provision of Leader Products "Multitronic" Applicator for identification of sheep and goats</t>
  </si>
  <si>
    <t>Provision of Zee Tags FET NLIS Ear Tags for identification of sheep and goats</t>
  </si>
  <si>
    <t>Provision of Zee Tags FET Tag Applicator for identification of sheep and goats</t>
  </si>
  <si>
    <t>Fee per order - Allflex</t>
  </si>
  <si>
    <t>Fee per order - Shearwell</t>
  </si>
  <si>
    <t>Fee per order - Leader Products</t>
  </si>
  <si>
    <t>Fee per order - Datamars</t>
  </si>
  <si>
    <t>s.16</t>
  </si>
  <si>
    <t>Time involved in travelling, inspecting, certifying, supervising the treatment of and verifying the documentation of any livestock or livestock product for interstate movement (Initial fee per first 30 min for officers time)</t>
  </si>
  <si>
    <t>Time involved in travelling, inspecting, certifying, supervising the treatment of and verifying the documentation of any livestock or livestock product for interstate movement (fee for each additional 15 min of officers time)</t>
  </si>
  <si>
    <t>Time involved in travelling, inspecting, certifying, supervising the treatment of and verifying the documentation of any livestock or livestock product for export (fee per hour (minimum 30 min) of officers time)</t>
  </si>
  <si>
    <t>Provision of certification on the disease status of a PIC for live export, not requiring a visit (cattle, horses, other) - fee is charged per property identification code (PIC)</t>
  </si>
  <si>
    <t>Provision of certification on the disease status of a PIC for live export, not requiring a visit (sheep) - fee is charged per property identification code (PIC)</t>
  </si>
  <si>
    <t>Vehicle travel flat fee where the distance travelled is less than 180km</t>
  </si>
  <si>
    <t>Fee per additional kilometre where the distance travelled is greater than 180km</t>
  </si>
  <si>
    <t>Provision of health status certificates for shows and sales, not requiring a visit or invoice (fee per certificate per 30 minutes)</t>
  </si>
  <si>
    <t>Provision of certification on disease and residue status of land to enable a vendor to complete a section 32 statement under the Sale of Land Act 1962 (fee per certificate per 30min of officers time)</t>
  </si>
  <si>
    <t>To provide for administration of and certification under the voluntary Ovine-Brucellosis-Free Accreditation Scheme (initial joining fee)</t>
  </si>
  <si>
    <t>To provide for administration of and certification under the voluntary Ovine-Brucellosis-Free Accreditation Scheme (re-accreditation fee)</t>
  </si>
  <si>
    <t>To provide for administration of and certification under the voluntary Ovine-Brucellosis-Free Accreditation Scheme (re-inspection fee)</t>
  </si>
  <si>
    <r>
      <t>Fee for each 15 min of an officer's time to travel to an</t>
    </r>
    <r>
      <rPr>
        <strike/>
        <sz val="12"/>
        <rFont val="Calibri"/>
        <family val="2"/>
        <scheme val="minor"/>
      </rPr>
      <t>d</t>
    </r>
    <r>
      <rPr>
        <sz val="12"/>
        <rFont val="Calibri"/>
        <family val="2"/>
        <scheme val="minor"/>
      </rPr>
      <t xml:space="preserve"> initial inspection or re-inspection.</t>
    </r>
  </si>
  <si>
    <t>Flat fee where the distance travelled is less than 180km to inspect a property.</t>
  </si>
  <si>
    <t>Fee per kilometre where the distance travelled is greater than 180km</t>
  </si>
  <si>
    <t>Permit to feed food refuse to pigs</t>
  </si>
  <si>
    <t>s.49</t>
  </si>
  <si>
    <t xml:space="preserve">Fee per application for a person who keeps at least one but no more than five hives and applies for a registration or renewal using a paper form </t>
  </si>
  <si>
    <t>No fee for a person who keeps at least one but no more that five hives and applies for a registration or renewal ONLINE</t>
  </si>
  <si>
    <t xml:space="preserve">Fee per application for a person who keeps at least 6 hives but no more that 50 hives and applies for a registration or renewal </t>
  </si>
  <si>
    <t>Fee per hive for a person who keeps 51 or more hives and applies for a registration or renewal</t>
  </si>
  <si>
    <t xml:space="preserve">Plant Biosecurity Act 2010 </t>
  </si>
  <si>
    <t>s.55</t>
  </si>
  <si>
    <t xml:space="preserve">Prevention of Cruelty to Animals Regulations 2019 </t>
  </si>
  <si>
    <t>r.15(6)</t>
  </si>
  <si>
    <t>Application fee for approval to use electronic device for therapeutic purposes</t>
  </si>
  <si>
    <t>r.39(2)(e)</t>
  </si>
  <si>
    <t>Application fee for approval to set or use leghold traps in urban areas</t>
  </si>
  <si>
    <t>r.53(2)(e)</t>
  </si>
  <si>
    <t>Application fee for approval to set or use a non-kill snare</t>
  </si>
  <si>
    <t>r.61(2)(e)</t>
  </si>
  <si>
    <t>Application fee for approval to set or use a kill trap</t>
  </si>
  <si>
    <t>r.64(2)(e)</t>
  </si>
  <si>
    <t>Application fee for approval to set or use a lethal trap device</t>
  </si>
  <si>
    <t>r.74(2)(c)</t>
  </si>
  <si>
    <t>Application fee to be an approved rodeo organisation</t>
  </si>
  <si>
    <t xml:space="preserve">r.150(1) </t>
  </si>
  <si>
    <t xml:space="preserve">Rodeo licence </t>
  </si>
  <si>
    <t xml:space="preserve">r.150(2) </t>
  </si>
  <si>
    <t xml:space="preserve">Rodeo permit </t>
  </si>
  <si>
    <t xml:space="preserve">r.150(3) </t>
  </si>
  <si>
    <t xml:space="preserve">Permit fee to operate a rodeo school </t>
  </si>
  <si>
    <t>r.151(1)(d)(i)</t>
  </si>
  <si>
    <t>issue scientific procedures premises licence for a licence granted for any other purpose for a period of one year</t>
  </si>
  <si>
    <t>r.151(1)(d)(ii)</t>
  </si>
  <si>
    <t>issue scientific procedures premises licence for a licence granted for any other purpose for a period of 2 years</t>
  </si>
  <si>
    <t>r.151(1)(d)(iii)</t>
  </si>
  <si>
    <t>issue scientific procedures premises licence for a licence granted for any other purpose for a period of 3 years</t>
  </si>
  <si>
    <t>r.151(1)(d)(iv)</t>
  </si>
  <si>
    <t>issue scientific procedures premises licence for a licence granted for any other purpose for a period of 4 years</t>
  </si>
  <si>
    <t>r.151(2)(d)(i)</t>
  </si>
  <si>
    <t>renew scientific procedures premises licence for a licence granted for any other purpose for a period of one year</t>
  </si>
  <si>
    <t>r.151(2)(d)(ii)</t>
  </si>
  <si>
    <t>renew scientific procedures premises licence for a licence granted for any other purpose for a period of 2 years</t>
  </si>
  <si>
    <t>r.151(2)(d)(iii)</t>
  </si>
  <si>
    <t>renew scientific procedures premises licence for a licence granted for any other purpose for a period of 3 years</t>
  </si>
  <si>
    <t xml:space="preserve"> r.151(2)(d)(iv)</t>
  </si>
  <si>
    <t>renew scientific procedures premises licence for a licence granted for any other purpose for a period of 4 years</t>
  </si>
  <si>
    <t>r.152(1)(d)(i)</t>
  </si>
  <si>
    <t>issue scientific procedures fieldwork licence, Victorian AEC, for a licence granted for any other purpose for a period of one year</t>
  </si>
  <si>
    <t xml:space="preserve"> r.152(1)(d)(ii)</t>
  </si>
  <si>
    <t>issue scientific procedures fieldwork licence, Victorian AEC, for a licence granted for any other purpose for a period of 2 years</t>
  </si>
  <si>
    <t xml:space="preserve"> r.152(1)(d)(iii)</t>
  </si>
  <si>
    <t>issue scientific procedures fieldwork licence, Victorian AEC, for a licence granted for any other purpose for a period of 3 years</t>
  </si>
  <si>
    <t>r.152(1)(d)(iv)</t>
  </si>
  <si>
    <t>issue scientific procedures fieldwork licence, Victorian AEC, for a licence granted for any other purpose for a period of 4 years</t>
  </si>
  <si>
    <t>r.152(1)(e)(i)</t>
  </si>
  <si>
    <t>issue scientific procedures fieldwork licence, Interstate AEC, for a licence granted for any other purpose for a period of one year</t>
  </si>
  <si>
    <t>r.152(1)(e)(ii)</t>
  </si>
  <si>
    <t>issue scientific procedures fieldwork licence, Interstate AEC, for a licence granted for any other purpose for a period of 2 years</t>
  </si>
  <si>
    <t>r.152(1)(e)(iii)</t>
  </si>
  <si>
    <t>issue scientific procedures fieldwork licence, Interstate AEC, for a licence granted for any other purpose for a period of 3 years</t>
  </si>
  <si>
    <t>r.152(1)(e)(iv)</t>
  </si>
  <si>
    <t>issue scientific procedures fieldwork licence, Interstate AEC, for a licence granted for any other purpose for a period of 4 years</t>
  </si>
  <si>
    <t>r.152(2)(d)(i)</t>
  </si>
  <si>
    <t>renew scientific procedures fieldwork licence, Victorian AEC, for a licence granted for any other purpose for a period of one year</t>
  </si>
  <si>
    <t>r.152(2)(d)(ii)</t>
  </si>
  <si>
    <t>renew scientific procedures fieldwork licence, Victorian AEC, for a licence granted for any other purpose for a period of 2 years</t>
  </si>
  <si>
    <t>r.152(2)(d)(iii)</t>
  </si>
  <si>
    <t>renew scientific procedures fieldwork licence, Victorian AEC, for a licence granted for any other purpose for a period of 3 years</t>
  </si>
  <si>
    <t>r.152(2)(d)(iv)</t>
  </si>
  <si>
    <t>renew scientific procedures fieldwork licence, Victorian AEC, for a licence granted for any other purpose for a period of 4 years</t>
  </si>
  <si>
    <t xml:space="preserve"> r.152(2)(e)(i)</t>
  </si>
  <si>
    <t>renew scientific procedures fieldwork licence, Interstate AEC, for a licence granted for any other purpose for a period of one year</t>
  </si>
  <si>
    <t>r.152(2)(e)(ii)</t>
  </si>
  <si>
    <t>renew scientific procedures fieldwork licence, Interstate AEC, for a licence granted for any other purpose for a period of 2 years</t>
  </si>
  <si>
    <t>r.152(2)(e)(iii)</t>
  </si>
  <si>
    <t>renew scientific procedures fieldwork licence, Interstate AEC, for a licence granted for any other purpose for a period of 3 years</t>
  </si>
  <si>
    <t>r.152(2)(e)(iv)</t>
  </si>
  <si>
    <t>renew scientific procedures fieldwork licence, Interstate AEC, for a licence granted for any other purpose for a period of 4 years</t>
  </si>
  <si>
    <t>r.153(1)(a)</t>
  </si>
  <si>
    <t>issue specified animal breeding licence for a licence granted for a period of one year</t>
  </si>
  <si>
    <t>r.153(1)(b)</t>
  </si>
  <si>
    <t>issue specified animal breeding licence for a licence granted for a period of 2 years</t>
  </si>
  <si>
    <t>r.153(1)(c)</t>
  </si>
  <si>
    <t>issue specified animal breeding licence for a licence granted for a period of 3 years</t>
  </si>
  <si>
    <t>r.153(1)(d)</t>
  </si>
  <si>
    <t>issue specified animal breeding licence for a licence granted for a period of 4 years</t>
  </si>
  <si>
    <t>r.153(2)(a)</t>
  </si>
  <si>
    <t>renew specified animal breeding licence for a licence granted for a period of one year</t>
  </si>
  <si>
    <t>r.153(2)(b)</t>
  </si>
  <si>
    <t>renew specified animal breeding licence for a licence granted for a period of 2 years</t>
  </si>
  <si>
    <t>r.153(2)(c)</t>
  </si>
  <si>
    <t>renew specified animal breeding licence for a licence granted for a period of 3 years</t>
  </si>
  <si>
    <t>r.153(2)(d)</t>
  </si>
  <si>
    <t>renew specified animal breeding licence for a licence granted for a period of 4 years</t>
  </si>
  <si>
    <t>r.154</t>
  </si>
  <si>
    <t xml:space="preserve">fee per hour rounded to nearest quarter hour for entry and search and compliance report - administrative activities </t>
  </si>
  <si>
    <t xml:space="preserve">fee per hour rounded to nearest quarter hour for entry and search and compliance report - compliance monitoring activities </t>
  </si>
  <si>
    <t>Penalties</t>
  </si>
  <si>
    <t>Description of offence</t>
  </si>
  <si>
    <t xml:space="preserve">No. of Penalty units in Court </t>
  </si>
  <si>
    <t xml:space="preserve">No. of Penalty units for infringements </t>
  </si>
  <si>
    <t>Court Penalty</t>
  </si>
  <si>
    <t>Infringement Penalty</t>
  </si>
  <si>
    <t>OFFENCES AGAINST THE AGRICULTURAL AND VETERINARY CHEMICALS (CONTROL OF USE) ACT 1992</t>
  </si>
  <si>
    <t>18(1)</t>
  </si>
  <si>
    <t>Sale of regulated product without label or advice note</t>
  </si>
  <si>
    <t> </t>
  </si>
  <si>
    <t>18(4)</t>
  </si>
  <si>
    <t xml:space="preserve">Non-compliance with a notice issued under section 18(4) of the Act </t>
  </si>
  <si>
    <t>Non-compliance with a notice issued under section 18(4) of the Act (in the case of a corporation)</t>
  </si>
  <si>
    <t>19(6)</t>
  </si>
  <si>
    <t>Failure to notify buyer of withhold period</t>
  </si>
  <si>
    <t>Failure to notify buyer of withhold period (in the case of a corporation)</t>
  </si>
  <si>
    <t>S.20(1)</t>
  </si>
  <si>
    <t>Sale of meal of animal origin without label or advice note (other than corporation)</t>
  </si>
  <si>
    <t>S.20(3)</t>
  </si>
  <si>
    <t>Failure to comply with a notice under s.20(2) (other than corporation)</t>
  </si>
  <si>
    <t>S.21</t>
  </si>
  <si>
    <t>Application of chemical products to agricultural produce (other than corporation)</t>
  </si>
  <si>
    <t>S.30(1)</t>
  </si>
  <si>
    <t>Non compliance commercial operator licence</t>
  </si>
  <si>
    <t>S.32(1)</t>
  </si>
  <si>
    <t>Administer registered agricultural product to an animal (other than corporation)</t>
  </si>
  <si>
    <t>S.32(2)</t>
  </si>
  <si>
    <t>Administer a veterinary chemical to a plant, place or thing (other than corporation)</t>
  </si>
  <si>
    <t>S.42(1)</t>
  </si>
  <si>
    <t>Non-compliance pilot chemical rating licence</t>
  </si>
  <si>
    <t>S.42(2)</t>
  </si>
  <si>
    <t>Non-compliance agricultural aerial operator licence (employee)</t>
  </si>
  <si>
    <t>S.42(3)</t>
  </si>
  <si>
    <t>Non-compliance agricultural aerial operator licence (employer)</t>
  </si>
  <si>
    <t>48(2)</t>
  </si>
  <si>
    <t xml:space="preserve">Non-compliance with contaminated stock Order </t>
  </si>
  <si>
    <t>49(4)</t>
  </si>
  <si>
    <t xml:space="preserve">Non-compliance with contaminated stock notice </t>
  </si>
  <si>
    <t>52AA</t>
  </si>
  <si>
    <t xml:space="preserve">Producer sells or offers to sell contaminated agricultural produce </t>
  </si>
  <si>
    <t>S.54J</t>
  </si>
  <si>
    <t>Failure to comply with requirement of an authorised officer</t>
  </si>
  <si>
    <t>S.54 J</t>
  </si>
  <si>
    <t>Failure to comply with requirement of an authorised officer (in the case of a corporation)</t>
  </si>
  <si>
    <t>S.55(3)</t>
  </si>
  <si>
    <t>Failure to comply with a notice under s.55(1)</t>
  </si>
  <si>
    <t>S.56(3)</t>
  </si>
  <si>
    <t>Failure to comply with a notice under s.56(1)</t>
  </si>
  <si>
    <t>S.58(4)</t>
  </si>
  <si>
    <t>Failure to comply with a notice under s.58(1)</t>
  </si>
  <si>
    <t>S.62(2)</t>
  </si>
  <si>
    <t>Failure to comply with the requirement of an authorised officer under s62.(1)</t>
  </si>
  <si>
    <t>Failure to comply with the requirement of an authorised officer under s62.(1) (in the case of a corporation)</t>
  </si>
  <si>
    <t xml:space="preserve">67A(1) </t>
  </si>
  <si>
    <t>Non-compliance with condition of authority an offence</t>
  </si>
  <si>
    <t>67B(1)</t>
  </si>
  <si>
    <t>Non-return of cancelled or suspended authority an offence</t>
  </si>
  <si>
    <t>OFFENCES AGAINST THE AGRICULTURAL AND VETERINARY CHEMICALS (CONTROL OF USE) REGULATIONS 2017</t>
  </si>
  <si>
    <t>6(2)</t>
  </si>
  <si>
    <t xml:space="preserve">Failure by user of agricultural chemical product to make records </t>
  </si>
  <si>
    <t>6(3)</t>
  </si>
  <si>
    <t>Failure by user of agricultural chemical product to keep records for a period of 2 years after use</t>
  </si>
  <si>
    <t>7(2)</t>
  </si>
  <si>
    <t xml:space="preserve">Failure by user of veterinary chemical product to make records </t>
  </si>
  <si>
    <t>7(3)</t>
  </si>
  <si>
    <t>Failure by user of veterinary chemical product to keep records for a period of 2 years after use</t>
  </si>
  <si>
    <t>8(2)</t>
  </si>
  <si>
    <t>Failure by a veterinary practitioner selling or using a veterinary chemical product for the treatment of a stock animal to make records</t>
  </si>
  <si>
    <t>8(3)</t>
  </si>
  <si>
    <t>Failure by a veterinary practitioner selling or using a veterinary chemical product for the treatment of a stock animal to keep records for a period of 2 years after use</t>
  </si>
  <si>
    <t>12(1)</t>
  </si>
  <si>
    <t xml:space="preserve">Failure to advise person undertaking agricultural spraying whether a school, hospital,  premises of aged care or children's service is located within 200 metres of the land and the location of such a school, hospital, premises or service   </t>
  </si>
  <si>
    <t>12(2)</t>
  </si>
  <si>
    <t>Failure of person engaged to carry out spraying on land to advise occupier of product to be sprayed and proposed date, time and duration of spraying</t>
  </si>
  <si>
    <t xml:space="preserve">Failure to use specified equipment when carrying out aerial spraying </t>
  </si>
  <si>
    <t>Agricultural and Veterinary Chemicals (Control of Use) (Ruminant Feed) Regulations 2015</t>
  </si>
  <si>
    <t xml:space="preserve">r.9 </t>
  </si>
  <si>
    <t xml:space="preserve">Offence to deface, damage, remove or destroy label containing a statement prescribed in regulation 6, 7 or 8 accompanying stock food or meal of animal origin. </t>
  </si>
  <si>
    <t xml:space="preserve">r.10(1) </t>
  </si>
  <si>
    <t>Offence to cause or permit restricted animal material to be mixed with stock food intended for ruminant use</t>
  </si>
  <si>
    <t xml:space="preserve">r.10(2) </t>
  </si>
  <si>
    <t xml:space="preserve">Offence to possess restricted animal material for the purpose of mixing it with stock food intended for ruminant use </t>
  </si>
  <si>
    <t xml:space="preserve">r.10(3) </t>
  </si>
  <si>
    <t xml:space="preserve">Offence to place restricted animal material in stock food intended for ruminant use </t>
  </si>
  <si>
    <t>s.6</t>
  </si>
  <si>
    <t xml:space="preserve">Offences involving unregistered chemical products (corporation) </t>
  </si>
  <si>
    <t xml:space="preserve">Offences involving unregistered chemical products (any other case) </t>
  </si>
  <si>
    <t>s.18(1)</t>
  </si>
  <si>
    <t xml:space="preserve">Offences involving labelling requirements (corporation) </t>
  </si>
  <si>
    <t xml:space="preserve">Offences involving labelling requirements (any other case) </t>
  </si>
  <si>
    <t xml:space="preserve">s.18(4) </t>
  </si>
  <si>
    <t xml:space="preserve">Failure to comply with a notice received under sub-section (3) (corporation) </t>
  </si>
  <si>
    <t xml:space="preserve">Failure to comply with a notice received under sub-section (3) (any other case) </t>
  </si>
  <si>
    <t>s.19</t>
  </si>
  <si>
    <t xml:space="preserve">Offences relating to off-label use of chemical products (corporation) </t>
  </si>
  <si>
    <t xml:space="preserve">Offences relating to Off-label use of chemical products (any other case) </t>
  </si>
  <si>
    <t xml:space="preserve">s.20(1) </t>
  </si>
  <si>
    <t xml:space="preserve">Failure to label certain meal of animal origin (corporation) </t>
  </si>
  <si>
    <t xml:space="preserve">Failure to label certain meal of animal origin (any other case) </t>
  </si>
  <si>
    <t xml:space="preserve">s.20(3) </t>
  </si>
  <si>
    <t xml:space="preserve">Failure to comply with Notice for label change (corporation) </t>
  </si>
  <si>
    <t xml:space="preserve">Failure to comply with Notice for label change (any other case) </t>
  </si>
  <si>
    <t xml:space="preserve">s.21 </t>
  </si>
  <si>
    <t xml:space="preserve">Offences relating to the application of chemical products to agricultural produce (corporation) </t>
  </si>
  <si>
    <t xml:space="preserve">Offences relating to the application of chemical products to agricultural produce (any other case) </t>
  </si>
  <si>
    <t>s.24</t>
  </si>
  <si>
    <t xml:space="preserve">Non-compliance with standards for fertiliser or stock food (corporation) </t>
  </si>
  <si>
    <t xml:space="preserve">Non-compliance with standards for fertiliser or stock food (any other case) </t>
  </si>
  <si>
    <t>s.25</t>
  </si>
  <si>
    <t xml:space="preserve">Contravention of Orders prohibiting or regulating sale (corporation) </t>
  </si>
  <si>
    <t xml:space="preserve">Contravention of Orders prohibiting or regulating sale (any other case) </t>
  </si>
  <si>
    <t>s.25A</t>
  </si>
  <si>
    <t xml:space="preserve">Contravention of Orders prohibiting or regulating use (corporation) </t>
  </si>
  <si>
    <t xml:space="preserve">Contravention of Orders prohibiting or regulating use (any other case) </t>
  </si>
  <si>
    <t xml:space="preserve">s.26 </t>
  </si>
  <si>
    <t xml:space="preserve">Failure to comply with an Order to recall fertiliser or stock food (corporation) </t>
  </si>
  <si>
    <t xml:space="preserve">Failure to comply with an Order to recall fertiliser or stock food (any other case) </t>
  </si>
  <si>
    <t xml:space="preserve">s.28 </t>
  </si>
  <si>
    <t xml:space="preserve">Offence of use without a certificate </t>
  </si>
  <si>
    <t xml:space="preserve">s.30 </t>
  </si>
  <si>
    <t xml:space="preserve">Offence of commercial use without licence </t>
  </si>
  <si>
    <t xml:space="preserve">s.32 </t>
  </si>
  <si>
    <t xml:space="preserve">Misuse of registered chemical products (corporation) </t>
  </si>
  <si>
    <t xml:space="preserve">Misuse of registered chemical products (any other case) </t>
  </si>
  <si>
    <t xml:space="preserve">s.39 </t>
  </si>
  <si>
    <t xml:space="preserve">Failure to comply with an order regulating or prohibiting agricultural spraying (corporation) </t>
  </si>
  <si>
    <t xml:space="preserve">Failure to comply with an order regulating or prohibiting agricultural spraying (any other case) </t>
  </si>
  <si>
    <t xml:space="preserve">s.40 </t>
  </si>
  <si>
    <t xml:space="preserve">Damage by spray drift (corporation) </t>
  </si>
  <si>
    <t xml:space="preserve">Damage by spray drift (any other case) </t>
  </si>
  <si>
    <t xml:space="preserve">s.41 </t>
  </si>
  <si>
    <t xml:space="preserve">Contamination by spray drift (corporation) </t>
  </si>
  <si>
    <t xml:space="preserve">Contamination by spray drift (any other case) </t>
  </si>
  <si>
    <t xml:space="preserve">Failure to comply with requirements for pilots </t>
  </si>
  <si>
    <t xml:space="preserve">s.43 </t>
  </si>
  <si>
    <t xml:space="preserve">Offences relating to requirements for aircraft operators (corporation) </t>
  </si>
  <si>
    <t xml:space="preserve">Offences relating to requirements for aircraft operators (any other case) </t>
  </si>
  <si>
    <t xml:space="preserve">s.46 </t>
  </si>
  <si>
    <t xml:space="preserve">Non-compliance with notices to owners of defective spraying equipment </t>
  </si>
  <si>
    <t xml:space="preserve">s.46A </t>
  </si>
  <si>
    <t xml:space="preserve">Non-compliance with Notice to operators of defective spraying equipment </t>
  </si>
  <si>
    <t xml:space="preserve">s.48 </t>
  </si>
  <si>
    <t xml:space="preserve">Non-compliance with a contaminated stock order </t>
  </si>
  <si>
    <t xml:space="preserve">s.49 </t>
  </si>
  <si>
    <t xml:space="preserve">Non-compliance with a contaminated stock notice </t>
  </si>
  <si>
    <t xml:space="preserve">s.50 </t>
  </si>
  <si>
    <t xml:space="preserve">Non-compliance with a land use restriction notice </t>
  </si>
  <si>
    <t xml:space="preserve">s.52 </t>
  </si>
  <si>
    <t xml:space="preserve">Non-compliance with a contaminated produce notice </t>
  </si>
  <si>
    <t xml:space="preserve">s.52AA </t>
  </si>
  <si>
    <t xml:space="preserve">Offence to sell contaminated agricultural produce </t>
  </si>
  <si>
    <t>s.54J</t>
  </si>
  <si>
    <t>Failure to comply with requirement of authorised officer</t>
  </si>
  <si>
    <t>Failure to comply with requirement of authorised officer (corporation)</t>
  </si>
  <si>
    <t>s.54K</t>
  </si>
  <si>
    <t>Obstruction of authorised officer or person assisting</t>
  </si>
  <si>
    <t>s.54L</t>
  </si>
  <si>
    <t>False or misleading conduct or information</t>
  </si>
  <si>
    <t>False or misleading conduct or information (corporation)</t>
  </si>
  <si>
    <t xml:space="preserve">s.55 </t>
  </si>
  <si>
    <t xml:space="preserve">Failure to comply with a notice to have sub-standard fertiliser or stock food tested </t>
  </si>
  <si>
    <t xml:space="preserve">s.56 </t>
  </si>
  <si>
    <t xml:space="preserve">Failure to comply with a notice to have contaminated stock food or agricultural produce tested </t>
  </si>
  <si>
    <t xml:space="preserve">s.58 </t>
  </si>
  <si>
    <t xml:space="preserve">Non-compliance with a destruction notice </t>
  </si>
  <si>
    <t xml:space="preserve">s.59 </t>
  </si>
  <si>
    <t xml:space="preserve">False or misleading statements (corporation) </t>
  </si>
  <si>
    <t xml:space="preserve">False or misleading statements (any other case) </t>
  </si>
  <si>
    <t xml:space="preserve">s.60 </t>
  </si>
  <si>
    <t xml:space="preserve">Failure to notify the chief administrator to a change in information supplied (corporation) </t>
  </si>
  <si>
    <t xml:space="preserve">Failure to notify the chief administrator to a change in information supplied (any other case) </t>
  </si>
  <si>
    <t xml:space="preserve">s.61 </t>
  </si>
  <si>
    <t xml:space="preserve">Failure to provide information about licence, permit or certificate (corporation) </t>
  </si>
  <si>
    <t xml:space="preserve">Failure to provide information about licence, permit or certificate (any other case) </t>
  </si>
  <si>
    <t xml:space="preserve">s.62 </t>
  </si>
  <si>
    <t xml:space="preserve">Failure to provide information about sale of a chemical product, fertiliser or stock food (corporation) </t>
  </si>
  <si>
    <t xml:space="preserve">Failure to provide information about sale of a chemical product, fertiliser or stock food (any other case) </t>
  </si>
  <si>
    <t xml:space="preserve">s.62B </t>
  </si>
  <si>
    <t xml:space="preserve">Failure to divulge or communicate information under section (62A) in accordance with that section. </t>
  </si>
  <si>
    <t xml:space="preserve">s.67A(1) </t>
  </si>
  <si>
    <t xml:space="preserve">Non-compliance with condition of authority an offence </t>
  </si>
  <si>
    <t xml:space="preserve">s.67B(1) </t>
  </si>
  <si>
    <t>Agricultural and Veterinary Chemicals (Control of Use) Regulations 2017. Statutory Rule 60/2017</t>
  </si>
  <si>
    <t>r 6 (2) &amp; (3)</t>
  </si>
  <si>
    <t>Failure to make and keep records of use of an agricultural chemical product</t>
  </si>
  <si>
    <t>r 7 (2) &amp; (3)</t>
  </si>
  <si>
    <t xml:space="preserve">Failure to make and keep records of use of a veterinary chemical product </t>
  </si>
  <si>
    <t>r 8 (2) &amp; (3)</t>
  </si>
  <si>
    <t xml:space="preserve">Failure to record sale or use of a veterinary chemical product by veterinary practitioners </t>
  </si>
  <si>
    <t xml:space="preserve">r 12 (1) </t>
  </si>
  <si>
    <t>Failure to advise employed or contracted persons of the details of location of specified places</t>
  </si>
  <si>
    <t>r 12 (2)</t>
  </si>
  <si>
    <t>Failure to provide occupier of land required information before aerial or mister spraying</t>
  </si>
  <si>
    <t>r 12 (3)</t>
  </si>
  <si>
    <t>Have aerial or mister spraying carried out without providing information to occupier of specified place</t>
  </si>
  <si>
    <t>r 14</t>
  </si>
  <si>
    <t>Possess agricultural chemical product containing prescribed constituent</t>
  </si>
  <si>
    <t>r 16</t>
  </si>
  <si>
    <t>Agricultural Industry Development Act 1990</t>
  </si>
  <si>
    <t>19(2)(d)</t>
  </si>
  <si>
    <t>Miscellaneous, an Order may impose a penalty for a contravention of the Order</t>
  </si>
  <si>
    <t>33(1)</t>
  </si>
  <si>
    <t>Unauthorised disclosure of information by former or present members of Committees or employees</t>
  </si>
  <si>
    <t>33(2)</t>
  </si>
  <si>
    <t>Breach of confidentiality or misuse of information by former or present members of Committees or employees to obtain any pecuniary or other advantage</t>
  </si>
  <si>
    <t>34(1)</t>
  </si>
  <si>
    <t>A member or employee of a Committee must not receive, or seek to receive, directly or indirectly, any payment or other consideration to act contrary to duty.</t>
  </si>
  <si>
    <t>34(2)</t>
  </si>
  <si>
    <t>A person must not give or offer to give a member or employee of a Committee any payment or other consideration to act contrary to duty.</t>
  </si>
  <si>
    <t xml:space="preserve">Offence to obstruct, delay, refuse to comply with, or give false information to an authorised officer </t>
  </si>
  <si>
    <t>58A</t>
  </si>
  <si>
    <t xml:space="preserve">Offences relating to polls </t>
  </si>
  <si>
    <t>62(2)(c)</t>
  </si>
  <si>
    <t>Regulations, for breach of the regulations</t>
  </si>
  <si>
    <t xml:space="preserve">68(1) </t>
  </si>
  <si>
    <t>Failure of an approved receiver to pay applicable charges to the new Committee</t>
  </si>
  <si>
    <t>68(2)</t>
  </si>
  <si>
    <t xml:space="preserve">Failure of an approved receiver to comply with any written instructions issued by the new Committee </t>
  </si>
  <si>
    <t>Biological Control Act 1986</t>
  </si>
  <si>
    <t>Failure of person issued with a summons to appear as a witness at an inquiry.</t>
  </si>
  <si>
    <t xml:space="preserve">Refusal by a person appearing as a witness at an inquiry to be sworn in or to answer questions. </t>
  </si>
  <si>
    <t>45(2)</t>
  </si>
  <si>
    <t xml:space="preserve">Giving false or misleading evidence at a hearing before the Commission. </t>
  </si>
  <si>
    <t>45(4)</t>
  </si>
  <si>
    <t xml:space="preserve">A court may convict a person of an offence against sub-section (1). </t>
  </si>
  <si>
    <t xml:space="preserve">A person found in contempt of the Commission. </t>
  </si>
  <si>
    <t>49 (1)</t>
  </si>
  <si>
    <t>Witness not to be prejudiced.</t>
  </si>
  <si>
    <t>49(2)</t>
  </si>
  <si>
    <t>A person must not dismiss, or threaten to dismiss an employee from his or her employment, or prejudice an employee in his or her employment, by reason that the employee has appeared as a witness, or has given any evidence at an inquiry by a Commission. In the case of a corporation:</t>
  </si>
  <si>
    <t xml:space="preserve">A person must not dismiss, or threaten to dismiss an employee from his or her employment, or prejudice an employee in his or her employment, by reason that the employee has appeared as a witness, or has given any evidence at an inquiry by a Commission. In any other case: </t>
  </si>
  <si>
    <t xml:space="preserve">Control of Genetically Modified Crops Act 2004 </t>
  </si>
  <si>
    <t xml:space="preserve">s.13(4) </t>
  </si>
  <si>
    <t xml:space="preserve">Failure of authorised officer to present identification </t>
  </si>
  <si>
    <t>s.17(2)</t>
  </si>
  <si>
    <t xml:space="preserve">Offence to contravene Order (natural person) </t>
  </si>
  <si>
    <t xml:space="preserve">Offence to contravene Order (body corporate) </t>
  </si>
  <si>
    <t>s.18(2)</t>
  </si>
  <si>
    <t xml:space="preserve">Offence by gene technology provider (natural person) </t>
  </si>
  <si>
    <t xml:space="preserve">Offence by gene technology provider (body corporate) </t>
  </si>
  <si>
    <t>s.19(1)</t>
  </si>
  <si>
    <t xml:space="preserve">Offence to give false or misleading information (natural person) </t>
  </si>
  <si>
    <t xml:space="preserve">Offence to give false or misleading information (body corporate) </t>
  </si>
  <si>
    <t>s.19(2)</t>
  </si>
  <si>
    <t xml:space="preserve">Offence to produce a misleading document (natural person) </t>
  </si>
  <si>
    <t xml:space="preserve">Offence to produce a misleading document (body corporate) </t>
  </si>
  <si>
    <t>s.20(1)</t>
  </si>
  <si>
    <t xml:space="preserve">Offence to interfere with authorised officers (natural person) </t>
  </si>
  <si>
    <t xml:space="preserve">Offence to interfere with authorised officers (body corporate) </t>
  </si>
  <si>
    <t>s.20(2)</t>
  </si>
  <si>
    <t>Offence to impersonate an authorised officer</t>
  </si>
  <si>
    <t xml:space="preserve">Dairy Act 2000 </t>
  </si>
  <si>
    <t xml:space="preserve">15 (1) </t>
  </si>
  <si>
    <t xml:space="preserve">Failure by a member to declare a pecuniary interest in a matter being considered or about to be considered by the Authority </t>
  </si>
  <si>
    <t xml:space="preserve">15 (4) </t>
  </si>
  <si>
    <t xml:space="preserve">Failure by a member who has declared a pecuniary interest to be absent from the deliberation or voting of the matter </t>
  </si>
  <si>
    <t xml:space="preserve">Improper use of information by member, officer or employee of the Authority </t>
  </si>
  <si>
    <t xml:space="preserve">22 (1) </t>
  </si>
  <si>
    <t xml:space="preserve">Failure in commencing or conducting business without holding a current and valid dairy industry licence in respect of the business. </t>
  </si>
  <si>
    <t xml:space="preserve">22 (2) </t>
  </si>
  <si>
    <t xml:space="preserve">Owning or using a dairy transport vehicle which is used or intended to be used to transport dairy food without a current and valid dairy industry licence in respect of the dairy transport vehicle </t>
  </si>
  <si>
    <t xml:space="preserve">Accept, collect, take delivery of, sell or buy, or permit or cause to be accepted, collected, taken delivery of, sold or bought any dairy food from a business with no dairy industry licence </t>
  </si>
  <si>
    <t xml:space="preserve">36 (1) </t>
  </si>
  <si>
    <t xml:space="preserve">Selling or delivering dairy food which has not been pasteurised or packed and sealed as required under the Act </t>
  </si>
  <si>
    <t xml:space="preserve">43 (5) </t>
  </si>
  <si>
    <t xml:space="preserve">Failure by an authorised officer to produce identity card for inspection before exercising or at any time during the exercise of a power under this Part. </t>
  </si>
  <si>
    <t xml:space="preserve">46 (4) </t>
  </si>
  <si>
    <t>Failure to comply with an order that is addressed to a person under this section</t>
  </si>
  <si>
    <t xml:space="preserve">Offences with respect to authorised officers. </t>
  </si>
  <si>
    <t xml:space="preserve">A person who is guilty of an offence against this Act for which no penalty is expressly provided </t>
  </si>
  <si>
    <t xml:space="preserve">s.10(1) </t>
  </si>
  <si>
    <t xml:space="preserve">Failure to apply to register a dog or cat over 3 months old </t>
  </si>
  <si>
    <t xml:space="preserve">s.10(2) </t>
  </si>
  <si>
    <t xml:space="preserve">Failure to apply for renewal of registration </t>
  </si>
  <si>
    <t xml:space="preserve">s.10(3) </t>
  </si>
  <si>
    <t xml:space="preserve">Failure to declare a restricted breed dog </t>
  </si>
  <si>
    <t xml:space="preserve">s.12A(1) </t>
  </si>
  <si>
    <t xml:space="preserve">A person selling or giving away a dog or cat not implanted with a prescribed permanent identification device </t>
  </si>
  <si>
    <t>s. 12B</t>
  </si>
  <si>
    <t>Advertising for sale or giving away a dog or cat without a valid source number and, where applicable, microchip number</t>
  </si>
  <si>
    <t>s. 12C</t>
  </si>
  <si>
    <t>Publishing an advertisement for sale or giving away a dog or cat without a valid source number and, where applicable, microchip number</t>
  </si>
  <si>
    <t>Publishing an advertisement for sale or giving away a dog or cat without a valid source number and, where applicable, microchip number (if a body corporate)</t>
  </si>
  <si>
    <t xml:space="preserve">s.13(1) </t>
  </si>
  <si>
    <t xml:space="preserve">Notification of sale by domestic animal business of unregistered dog or cat </t>
  </si>
  <si>
    <t>s. 13(2)</t>
  </si>
  <si>
    <t xml:space="preserve">Notification of sale by a foster carer of unregistered dog or cat </t>
  </si>
  <si>
    <t xml:space="preserve">s.19(2) </t>
  </si>
  <si>
    <t xml:space="preserve">Failure to ensure a dangerous, menacing or restricted breed dog is implanted with a prescribed permanent identification device </t>
  </si>
  <si>
    <t xml:space="preserve">Registered dog or cat not wearing council identification marker outside premises </t>
  </si>
  <si>
    <t xml:space="preserve">Unregistered dog or cat wearing council identification marker </t>
  </si>
  <si>
    <t xml:space="preserve">s.22 </t>
  </si>
  <si>
    <t xml:space="preserve">Person other than owner removing, altering or defacing identification marker </t>
  </si>
  <si>
    <t>s.23(4)</t>
  </si>
  <si>
    <t xml:space="preserve">Dog or cat on private property after notice of objection served (first offence) </t>
  </si>
  <si>
    <t xml:space="preserve">Dog or cat on private property after notice of objection served (subsequent offence) </t>
  </si>
  <si>
    <t xml:space="preserve">s.24(1) </t>
  </si>
  <si>
    <t xml:space="preserve">Dog at large or not securely confined to owner's premises during daytime </t>
  </si>
  <si>
    <t xml:space="preserve">s.24(2) </t>
  </si>
  <si>
    <t xml:space="preserve">Dog at large or not securely confined to owner's premises during night time </t>
  </si>
  <si>
    <t xml:space="preserve">s.25(1) </t>
  </si>
  <si>
    <t xml:space="preserve">Cat at large or not securely confined to owner's premises in restricted municipal district (first offence) </t>
  </si>
  <si>
    <t xml:space="preserve">Cat at large or not securely confined to owner's premises in restricted municipal district (subsequent offence) </t>
  </si>
  <si>
    <t>s.25A(1)</t>
  </si>
  <si>
    <t>Contravening Order relating to presence of dogs and cats in areas specified by Great Ocean Road Coast and Parks Authority (first offence)</t>
  </si>
  <si>
    <t>Contravening Order relating to presence of dogs and cats in areas specified by Great Ocean Road Coast and Parks Authority (subsequent offence)</t>
  </si>
  <si>
    <t xml:space="preserve">s.26(1) </t>
  </si>
  <si>
    <t xml:space="preserve">Contravening Council Order relating to presence of dogs and cats in public places (first offence) </t>
  </si>
  <si>
    <t xml:space="preserve">Contravening Council Order relating to presence of dogs and cats in public places (subsequent offence) </t>
  </si>
  <si>
    <t>s.27(1)</t>
  </si>
  <si>
    <t xml:space="preserve">Greyhound outside owner's premises not adequately muzzled or not effectively controlled by chain, cord or leash (first offence) </t>
  </si>
  <si>
    <t xml:space="preserve">s.27(1) </t>
  </si>
  <si>
    <t xml:space="preserve">Greyhound outside owner's premises not adequately muzzled or not effectively controlled by chain, cord or leash (subsequent offence) </t>
  </si>
  <si>
    <t xml:space="preserve">Offence to set a dog on attack </t>
  </si>
  <si>
    <t xml:space="preserve">s.28A </t>
  </si>
  <si>
    <t xml:space="preserve">Offence to train dogs to attack </t>
  </si>
  <si>
    <t xml:space="preserve">s.29(1) </t>
  </si>
  <si>
    <t xml:space="preserve">If a dangerous dog, that is not a guard dog guarding non-residential premises, or a restricted breed dog attacks or bites any person or animal, the person in apparent control of the dog at the time of the attack or biting, whether or not the owner of the dog, is guilty of an offence. </t>
  </si>
  <si>
    <t xml:space="preserve">s.29(2) </t>
  </si>
  <si>
    <t xml:space="preserve">If a dangerous dog, that is not a guard dog guarding non-residential premises, or a restricted breed dog attacks or bites any person or animal, the owner of the dog, if not liable for an offence under s.29(1), is guilty of an offence. </t>
  </si>
  <si>
    <t xml:space="preserve">s.29(3) </t>
  </si>
  <si>
    <t xml:space="preserve">If a dog that is not a dangerous dog or a restricted breed dog attacks or bites any person or animal and causes death or a serious injury to the person or animal, the person in apparent control of the dog at the time of the attack or biting, whether or not the owner of the dog, is guilty of an offence. </t>
  </si>
  <si>
    <t xml:space="preserve">s.29(4) </t>
  </si>
  <si>
    <t xml:space="preserve">If a dog that is not a dangerous dog or a restricted breed dog attacks or bites any person or animal and causes death or a serious injury to the person or animal, the owner of the dog, if not liable for the offence under s.29(3), is guilty of an offence. </t>
  </si>
  <si>
    <t xml:space="preserve">s.29(5) </t>
  </si>
  <si>
    <t xml:space="preserve">If a dog that is not a dangerous dog or a restricted breed dog attacks or bites any person or animal and the injuries caused by the dog to the person or animal are not in the nature of a serious injury, the person in apparent control of the dog at the time of the attack or biting, whether or not the owner of the dog, is guilty of an offence. </t>
  </si>
  <si>
    <t xml:space="preserve">s.29(6) </t>
  </si>
  <si>
    <t xml:space="preserve">If a dog that is not a dangerous dog or a restricted breed dog attacks or bites any person or animal and the injuries caused by the dog to the person animal are not in the nature of a serious injury, the owner of the dog, if not liable for the offence under s.29(5), is guilty of an offence. </t>
  </si>
  <si>
    <t xml:space="preserve">s.29(7) </t>
  </si>
  <si>
    <t xml:space="preserve">If a dog rushes at or chases and person, the person in apparent control of the dog at the time the dog rushed at or chased the person, whether or not the owner of the dog, is guilty of an offence. </t>
  </si>
  <si>
    <t xml:space="preserve">s.29(8) </t>
  </si>
  <si>
    <t>If a dog rushes at or chases and person, the owner of the dog, if not liable for the offence under s.29(7), is guilty of an offence.</t>
  </si>
  <si>
    <t xml:space="preserve">s.32(1) </t>
  </si>
  <si>
    <t xml:space="preserve">Dogs or cats creating a nuisance </t>
  </si>
  <si>
    <t xml:space="preserve">s.32(4) </t>
  </si>
  <si>
    <t xml:space="preserve">Failure to comply with order to abate nuisance </t>
  </si>
  <si>
    <t xml:space="preserve">s.33 </t>
  </si>
  <si>
    <t xml:space="preserve">Abandonment of dogs or cats </t>
  </si>
  <si>
    <t xml:space="preserve">s.37(1) </t>
  </si>
  <si>
    <t xml:space="preserve">Failure to notify council of ownership of a dog trained to bite or attack </t>
  </si>
  <si>
    <t xml:space="preserve">s.37(1A) </t>
  </si>
  <si>
    <t xml:space="preserve">Failure to notify council of a dog commencing training to attack or bite </t>
  </si>
  <si>
    <t xml:space="preserve">s.37(1B) </t>
  </si>
  <si>
    <t xml:space="preserve">Failure to notify council of a dog kept as a guard dog for the purpose of guarding non-residential premises </t>
  </si>
  <si>
    <t>s.37(1BA)</t>
  </si>
  <si>
    <t>Failure to notify council of a dog that has previously been kept for the purpose of guarding non-residential premises</t>
  </si>
  <si>
    <t xml:space="preserve">s.37(1C) </t>
  </si>
  <si>
    <t xml:space="preserve">Failure to notify the council in respect of a dog that is under investigation for an offence against section 29 of the Act within 24 hours of the dog going missing; a change in custody or ownership of the dog; change to the owner's address; or a change to the place where the dog is kept </t>
  </si>
  <si>
    <t xml:space="preserve">s.37(2) </t>
  </si>
  <si>
    <t xml:space="preserve">Failure to notify council in respect of a dangerous dog within 24 hours of a change to its ownership or whereabouts </t>
  </si>
  <si>
    <t>s.37A</t>
  </si>
  <si>
    <t>Failure to notify new owner of a dog that is dangerous</t>
  </si>
  <si>
    <t xml:space="preserve">s.38(1) </t>
  </si>
  <si>
    <t xml:space="preserve">When a dangerous dog is kept on a residential premises the owner must keep the dog in the dwelling or a prescribed enclosure. </t>
  </si>
  <si>
    <t xml:space="preserve">s.38(2) </t>
  </si>
  <si>
    <t xml:space="preserve">When a dangerous dog is kept on a non-residential premises of the owner, the owner must ensure the dog is kept inside the perimeter by prescribed fencing or  in a prescribed enclosure. </t>
  </si>
  <si>
    <t xml:space="preserve">Failure to display warning signs for a dangerous dog (first offence) </t>
  </si>
  <si>
    <t xml:space="preserve">Failure to display warning signs for a dangerous dog (second or subsequent offence) </t>
  </si>
  <si>
    <t xml:space="preserve">The owner of a dangerous dog must ensure that at all times the dogs wears a collar of the kind prescribed. </t>
  </si>
  <si>
    <t xml:space="preserve">s.41(1) </t>
  </si>
  <si>
    <t xml:space="preserve">If a dangerous dog is outside the premises of its owner and is not muzzled and on a chain, cord or leash the owner is guilty of an offence. </t>
  </si>
  <si>
    <t xml:space="preserve">s.41D </t>
  </si>
  <si>
    <t xml:space="preserve">Failure to notify the council within 24 hours  in respect of a menacing dog where the dog rushes at or chases a person; there is a change in custody or ownership of the dog; change to the owner's address; a change to the place where the dog is kept; or the dog is missing </t>
  </si>
  <si>
    <t xml:space="preserve">s.41E(2) </t>
  </si>
  <si>
    <t xml:space="preserve">If an owner does not comply with a notice to muzzle and secure a menacing dog by a chain, cord or leash the owner is guilty of an offence. </t>
  </si>
  <si>
    <t xml:space="preserve">s.41EB </t>
  </si>
  <si>
    <t>A person must not breed, or consent to, or arrange the breeding of, or recklessly allow the breeding of, a dog (including a stillborn dog) from a restricted breed dog.</t>
  </si>
  <si>
    <t xml:space="preserve">s.41F(1) </t>
  </si>
  <si>
    <t xml:space="preserve">Failure to notify the council within 24 hours  in respect of a restricted breed dog where there is a change in custody or ownership of the dog; change to the owner's address; a change to the place where the dog is kept; or the dog is missing. </t>
  </si>
  <si>
    <t xml:space="preserve">s.41F(2) </t>
  </si>
  <si>
    <t xml:space="preserve">If a person proposes to sell or give a restricted breed dog to another person or otherwise transfer ownership, the person must advise the other person in writing that the dog is a restricted breed dog. </t>
  </si>
  <si>
    <t>s.41G(1)</t>
  </si>
  <si>
    <t xml:space="preserve">When a restricted breed dog is on the premises of the owner, the owner of the dog must confine the dog in the dwelling or in a prescribed enclosure. </t>
  </si>
  <si>
    <t xml:space="preserve">s.41H </t>
  </si>
  <si>
    <t>Failure to display warning signs for a restricted breed dog (first offence)</t>
  </si>
  <si>
    <t>Failure to display warning signs for a restricted breed dog (a second or subsequent offence)</t>
  </si>
  <si>
    <t xml:space="preserve">s.41HA </t>
  </si>
  <si>
    <t xml:space="preserve">The owner of a restricted breed dog must ensure that at all times the dog wears a collar of the kind prescribed. </t>
  </si>
  <si>
    <t xml:space="preserve">s.41I </t>
  </si>
  <si>
    <t xml:space="preserve">If a restricted breed dog is outside the premises of its owner and is not muzzled or restrained by a chain, cord or leash the owner is guilty of an offence. </t>
  </si>
  <si>
    <t xml:space="preserve">s.41J(1) </t>
  </si>
  <si>
    <t xml:space="preserve">A person must not own more than 2 restricted breed dogs unless that person has a permit issued by Council. </t>
  </si>
  <si>
    <t xml:space="preserve">s.41J(1A) </t>
  </si>
  <si>
    <t xml:space="preserve">A person must not keep a restricted breed dog at a premises where more than two restricted breed dogs are already being kept. </t>
  </si>
  <si>
    <t xml:space="preserve">s.41J(5) </t>
  </si>
  <si>
    <t xml:space="preserve">The holder of a permit to keep restricted breed dogs must comply with the terms and conditions of the permit from Council. </t>
  </si>
  <si>
    <t xml:space="preserve">s.41J(6) </t>
  </si>
  <si>
    <t xml:space="preserve">Any person who occupies premises where a restricted breed dog is kept must comply with the terms and conditions of the permit. </t>
  </si>
  <si>
    <t>s.41K(1)</t>
  </si>
  <si>
    <t>Failure to comply with prohibitions on the transfer of ownership of restricted breed dogs</t>
  </si>
  <si>
    <t xml:space="preserve">s.41L </t>
  </si>
  <si>
    <t xml:space="preserve">If a person who is less than 17 years of age is in charge of a restricted breed dog outside the premises of the owner, the owner is guilty of an offence. </t>
  </si>
  <si>
    <t xml:space="preserve">s.44AD </t>
  </si>
  <si>
    <t xml:space="preserve">Offence to inspect or attempt to inspect information kept in any part of the register of dangerous, menacing and restricted breed dogs, unless authorised to do so. </t>
  </si>
  <si>
    <t>s. 44B(1)</t>
  </si>
  <si>
    <t>Offence to conduct a breeding domestic animal business where more than 10 relevant fertile female dogs are kept</t>
  </si>
  <si>
    <t>Offence to conduct a breeding domestic animal business where more than 10 relevant fertile female dogs are kept (if a body corporate)</t>
  </si>
  <si>
    <t xml:space="preserve">s.45 </t>
  </si>
  <si>
    <t xml:space="preserve">A person must not conduct a domestic animal business on a premises that is not registered by Council for that purpose. </t>
  </si>
  <si>
    <t>A person must not conduct a domestic animal business on a premises that is not registered by Council for that purpose. (if a body corporate)</t>
  </si>
  <si>
    <t xml:space="preserve">s.47(3) </t>
  </si>
  <si>
    <t xml:space="preserve">Failure to comply with terms, conditions and limitations or restrictions on the registration of a Domestic Animal Business </t>
  </si>
  <si>
    <t>s.58AF(7)</t>
  </si>
  <si>
    <t>Failure to comply with commercial dog breeder conditions</t>
  </si>
  <si>
    <t>Failure to comply with commercial dog breeder conditions (if a body corporate)</t>
  </si>
  <si>
    <t xml:space="preserve">s.58A </t>
  </si>
  <si>
    <t xml:space="preserve">Offence (by Council) to conduct domestic animal business on unregistered premises </t>
  </si>
  <si>
    <t>s.58C(3)</t>
  </si>
  <si>
    <t xml:space="preserve">Failure (by Council) to comply with terms, conditions and limitations of the registration (domestic animal business). </t>
  </si>
  <si>
    <t>s.58R(1)</t>
  </si>
  <si>
    <t>Failure to submit an animal sales permit report within 28 days</t>
  </si>
  <si>
    <t>Failure to submit an animal sales permit report within 28 days (if a body corporate)</t>
  </si>
  <si>
    <t>s.58S(1)</t>
  </si>
  <si>
    <t>Failure to comply with animal sale permit conditions</t>
  </si>
  <si>
    <t>Failure to comply with animal sale permit conditions (if a body corporate)</t>
  </si>
  <si>
    <t>s.58S(2)</t>
  </si>
  <si>
    <t>Failure to ensure conditions met on animal sale permit</t>
  </si>
  <si>
    <t>Failure to ensure conditions met on animal sale permit (if a body corporate)</t>
  </si>
  <si>
    <t>s. 58U(1)</t>
  </si>
  <si>
    <t>Failure to notify Secretary of a bird sale</t>
  </si>
  <si>
    <t xml:space="preserve">s.63A(1) </t>
  </si>
  <si>
    <t xml:space="preserve">A person or body must not conduct a domestic animal business that does not comply with the relevant Code of Practice made under s.59. </t>
  </si>
  <si>
    <t>A person or body must not conduct a domestic animal business that does not comply with the relevant Code of Practice made under s.59. (if a body corporate)</t>
  </si>
  <si>
    <t>s.63AAB(1)</t>
  </si>
  <si>
    <t>A person must not sell or give away dog or cat from a pet shop unless from an approved source</t>
  </si>
  <si>
    <t>A person must not sell or give away dog or cat from a pet shop unless from an approved source (if a body corporate)</t>
  </si>
  <si>
    <t>s.63AAB(2)</t>
  </si>
  <si>
    <t>A person conducting a pet shop must not allow sale or give away dog or cat  unless from an approved source</t>
  </si>
  <si>
    <t>A person conducting a pet shop must not allow sale or give away dog or cat  unless from an approved source (if a body corporate)</t>
  </si>
  <si>
    <t>s. 63AAB(3)</t>
  </si>
  <si>
    <t>A proprietor of a pet shop must not act as an agent of sale of a dog or cat if not from an approved source</t>
  </si>
  <si>
    <t>A proprietor of a pet shop must not act as an agent of sale of a dog or cat if not from an approved source (if a body corporate)</t>
  </si>
  <si>
    <t>s.63AAB(4)</t>
  </si>
  <si>
    <t>A person conducting a pet shop must not accept a dog or cat that is not from an approved source</t>
  </si>
  <si>
    <t>A person conducting a pet shop must not accept a dog or cat that is not from an approved source (if a body corporate)</t>
  </si>
  <si>
    <t>s.63AAC(1)</t>
  </si>
  <si>
    <t>A person must not sell or give away a dog or cat to a pet shop if not an approved source</t>
  </si>
  <si>
    <t>A person must not sell or give away a dog or cat to a pet shop if not an approved source (if a body corporate)</t>
  </si>
  <si>
    <t>s.63AAC(2)</t>
  </si>
  <si>
    <t>A person must not cause or allow a dog or cat to be sold to a pet shop if not from an approved source</t>
  </si>
  <si>
    <t>A person must not cause or allow a dog or cat to be sold to a pet shop if not from an approved source (if a body corporate)</t>
  </si>
  <si>
    <t>s.63AAD(1)</t>
  </si>
  <si>
    <t>A foster carer must not sell or give away a dog or cat to a pet shop unless a certain age</t>
  </si>
  <si>
    <t>A foster carer must not sell or give away a dog or cat to a pet shop unless a certain age (if a body corporate)</t>
  </si>
  <si>
    <t>s.63AAD(2)</t>
  </si>
  <si>
    <t>A foster carer must not cause or allow a dog or cat to be sold or given away to a pet shop unless a certain age</t>
  </si>
  <si>
    <t>A foster carer must not cause or allow a dog or cat to be sold or given away to a pet shop unless a certain age (if a body corporate)</t>
  </si>
  <si>
    <t>s.63AAD(3)</t>
  </si>
  <si>
    <t>A proprietor of a pet shop must not act as an agent in the sale or give away of a dog or cat from a foster carer unless of a certain age</t>
  </si>
  <si>
    <t>A proprietor of a pet shop must not act as an agent in the sale or give away of a dog or cat from a foster carer unless of a certain age (if a body corporate)</t>
  </si>
  <si>
    <t>s.643AAD(4)</t>
  </si>
  <si>
    <t>A person conducting a pet shop must not accept or receive a dog or cat from a foster carer unless of a certain age</t>
  </si>
  <si>
    <t>s.63AAD(4)</t>
  </si>
  <si>
    <t>A person conducting a pet shop must not accept or receive a dog or cat from a foster carer unless of a certain age (if a body corporate)</t>
  </si>
  <si>
    <t>s.63AAE(1)</t>
  </si>
  <si>
    <t>A person must not sell a dog or cat to an animal shelter or pound</t>
  </si>
  <si>
    <t>A person must not sell a dog or cat to an animal shelter or pound (if a body corporate)</t>
  </si>
  <si>
    <t>s.63AAE(2)</t>
  </si>
  <si>
    <t>A person must not cause or allow a dog or cat to be sold to an animal shelter or pound</t>
  </si>
  <si>
    <t>A person must not cause or allow a dog or cat to be sold to an animal shelter or pound (if a body corporate)</t>
  </si>
  <si>
    <t>s.63AB(1)</t>
  </si>
  <si>
    <t>Offences relating to keeping and maintaining records of each cat or dog that is offered for sale or sold at a pet shop.</t>
  </si>
  <si>
    <t>s.63AB(2)</t>
  </si>
  <si>
    <t>Offences relating to knowingly making or keeping records which are incomplete, inaccurate or false regarding each cat or dog that is offered for sale or sold at a pet shop.</t>
  </si>
  <si>
    <t>s.63AE(1)</t>
  </si>
  <si>
    <t>Offences relating to non-compliance with the greyhound code of practice.</t>
  </si>
  <si>
    <t>Offences relating to non-compliance with the greyhound code of practice. (if a body corporate)</t>
  </si>
  <si>
    <t xml:space="preserve">s.63C </t>
  </si>
  <si>
    <t xml:space="preserve">Offence to offer or provide domestic animals registry service without a licence </t>
  </si>
  <si>
    <t xml:space="preserve">s.63D </t>
  </si>
  <si>
    <t xml:space="preserve">Offence to sell, supply or implant a permanent identification device that is not a prescribed device </t>
  </si>
  <si>
    <t xml:space="preserve">s.63E </t>
  </si>
  <si>
    <t xml:space="preserve">Offences relating to keeping of records (holder's of domestic animal registry license) </t>
  </si>
  <si>
    <t xml:space="preserve">s.63F </t>
  </si>
  <si>
    <t xml:space="preserve">Offences relating to implantation of permanent identification devices </t>
  </si>
  <si>
    <t xml:space="preserve">s.63G </t>
  </si>
  <si>
    <t xml:space="preserve">Offence not to give information to licence holder on implantation </t>
  </si>
  <si>
    <t>s.63H(1)</t>
  </si>
  <si>
    <t>Offence to provide identifying information in certain circumstances (implanter)</t>
  </si>
  <si>
    <t>s.63H(2)</t>
  </si>
  <si>
    <t>Offence to provide identifying information in certain circumstances (animal registry licence holder)</t>
  </si>
  <si>
    <t>s.63I(1)</t>
  </si>
  <si>
    <t xml:space="preserve">Offence not to provide certain information relating to identification devices to holders of domestic animal registry licences </t>
  </si>
  <si>
    <t>s.63J(1)</t>
  </si>
  <si>
    <t xml:space="preserve">Failure to scan dogs or cats for permanent identification devices </t>
  </si>
  <si>
    <t>s.63J(1A)</t>
  </si>
  <si>
    <t>Failure of veterinary practitioner to scan seized dogs or cats received by them for permanent identification devices (effective from 1 October 2022)</t>
  </si>
  <si>
    <t>s.63N(2)</t>
  </si>
  <si>
    <t xml:space="preserve">Failure to comply with conditions of domestic animal registry licence (person) </t>
  </si>
  <si>
    <t xml:space="preserve">Failure to comply with conditions of domestic animal registry licence (body corporate) </t>
  </si>
  <si>
    <t>s.63Z(1)</t>
  </si>
  <si>
    <t xml:space="preserve">Failure to comply with requirements to keep and maintain records held before commencement of Part of the Act </t>
  </si>
  <si>
    <t>s.64(1)</t>
  </si>
  <si>
    <t xml:space="preserve">Responsibility for boarded dogs and cats </t>
  </si>
  <si>
    <t>s.65(5)</t>
  </si>
  <si>
    <t xml:space="preserve">Liens over animals </t>
  </si>
  <si>
    <t>s.68I(2)</t>
  </si>
  <si>
    <t>Failure to comply with Foster Care Registration conditions</t>
  </si>
  <si>
    <t>s.68W</t>
  </si>
  <si>
    <t>A person must not inspect or attempt to inspect all or any part of the information register unless done so in accordance with Part of the Act</t>
  </si>
  <si>
    <t xml:space="preserve">s.73A </t>
  </si>
  <si>
    <t xml:space="preserve">Offence to impersonate authorised officer </t>
  </si>
  <si>
    <t>s.76(1)</t>
  </si>
  <si>
    <t>Offence to refuse or fail to comply, give information or documents to authorised officers</t>
  </si>
  <si>
    <t>s.76(3)</t>
  </si>
  <si>
    <t>A person must not, without reasonable excuse, obstruct or hinder or attempt to obstruct or hinder an authorised officer in the discharge of his or her powers, duties or functions under this Act.</t>
  </si>
  <si>
    <t>s.76(3A)</t>
  </si>
  <si>
    <t>A person must not threaten, abuse or intimidate or attempt to threaten, abuse or intimidate, an authorised officer, or a person assisting an authorised officer, in the discharge of the authorised officer's powers, duties or functions under this Act.</t>
  </si>
  <si>
    <t>s.76(5)</t>
  </si>
  <si>
    <t>A person must not, without reasonable excuse, refuse admission to an authorised officer exercising a power of entry under this Act or a person assisting an authorised officer in exercising a power of entry under this Act.</t>
  </si>
  <si>
    <t>s.76B(6)</t>
  </si>
  <si>
    <t>Failure of a veterinary practitioner to comply with a notice to make documents available for inspection</t>
  </si>
  <si>
    <t>s.84DA(2)</t>
  </si>
  <si>
    <t>Failure of person, body or veterinary practitioner to take reasonable steps to identify and contact the owner of a seized dog or cat held by them (effective from 1 October 2022)</t>
  </si>
  <si>
    <t>s.84DB</t>
  </si>
  <si>
    <t>Failure to relinquish a dog or cat to council under specified circumstances (effective from 1 October 2022)</t>
  </si>
  <si>
    <t>s.84DD(2)</t>
  </si>
  <si>
    <t>Failure to record and report on reunification of pets with owners (effective from 1 October 2022)</t>
  </si>
  <si>
    <t>s.84V(1)</t>
  </si>
  <si>
    <t>Method of destroying cats or dogs must be humane</t>
  </si>
  <si>
    <t>s.84WAB(1)</t>
  </si>
  <si>
    <t xml:space="preserve">Offence not to comply with order under section 84WA (prohibiting of ownership of dogs or cats) </t>
  </si>
  <si>
    <t>s.84XH(1)</t>
  </si>
  <si>
    <t>Failure to comply with Court order to disqualify person from owning or being in charge or control of a dog</t>
  </si>
  <si>
    <t>s.84Z(1)</t>
  </si>
  <si>
    <t>Offences relating to seized cats or dogs (must not rescue)</t>
  </si>
  <si>
    <t xml:space="preserve">s.84Z(2) </t>
  </si>
  <si>
    <t>Offences relating to seized cats or dogs (must not remove)</t>
  </si>
  <si>
    <t xml:space="preserve">s.84Z(3) </t>
  </si>
  <si>
    <t>Offences relating to seized cats or dogs (must not destroy or injure, or attempt to, structures or enclosures)</t>
  </si>
  <si>
    <t>s.84ZA(1)</t>
  </si>
  <si>
    <t xml:space="preserve">Offences relating to unlawfully seizing or destroying cats or dogs </t>
  </si>
  <si>
    <t>s.88</t>
  </si>
  <si>
    <t>Penalties to be paid for offences under infringement notices. (natural person)</t>
  </si>
  <si>
    <t>Penalties to be paid for offences under infringement notices. (body corporate)</t>
  </si>
  <si>
    <t xml:space="preserve">s.96 </t>
  </si>
  <si>
    <t>Offence to sell certain animals outside certain places</t>
  </si>
  <si>
    <t>Offence to sell certain animals outside certain places (body corporate)</t>
  </si>
  <si>
    <t xml:space="preserve">s.97 </t>
  </si>
  <si>
    <t xml:space="preserve">Provision of false information by person making an application under this Act and relating to declaration of a restricted breed dog. </t>
  </si>
  <si>
    <t xml:space="preserve">Provision of false information by person making an application under this Act. </t>
  </si>
  <si>
    <t>s.100B(1)</t>
  </si>
  <si>
    <t>Disclosure of information by person engaged in administration of part 5B or 5C, except where permitted</t>
  </si>
  <si>
    <t>s.102(4)</t>
  </si>
  <si>
    <t>Transitional provisions—Animals Legislation Amendment (Animal Care) Act 2007: The holder of an animal registry licence must, in relation to any record of identifying information kept and maintained in respect of a horse by the holder as part of a service in the nature of an animal registry service provided by the holder immediately before the commencement day—
(a) keep and maintain that record in the manner prescribed and containing the prescribed information; and
(b) keep and maintain a copy of that record in the manner prescribed.</t>
  </si>
  <si>
    <t xml:space="preserve">r.8(2) </t>
  </si>
  <si>
    <t xml:space="preserve">Display of a dangerous dog warning sign where a dangerous dog is not kept </t>
  </si>
  <si>
    <t xml:space="preserve">r.9(2) </t>
  </si>
  <si>
    <t xml:space="preserve">Use of a collar prescribed for a dangerous or restricted breed dog for any dog other than a dangerous or restricted breed dog </t>
  </si>
  <si>
    <t xml:space="preserve">Display of a restricted breed dog warning sign where a restricted breed dog is not kept  </t>
  </si>
  <si>
    <t>r.16(1)</t>
  </si>
  <si>
    <t xml:space="preserve">Failure of owner to forward information to Council regarding permanent identification of certain classes of dog </t>
  </si>
  <si>
    <t xml:space="preserve">r.16(2) </t>
  </si>
  <si>
    <t>The owner of a dog that has been implanted with a prescribed permanent identification device before any one of the events referred to in subregulation (1)(a) to (h) first occurs must, within 7 days of that event, forward the information required under regulations 12(a)(i) to (x) and 12(b) to the Council with which the dog is or is to be registered.</t>
  </si>
  <si>
    <t xml:space="preserve">r.17 </t>
  </si>
  <si>
    <t xml:space="preserve">Obligation to obtain information before implanting device </t>
  </si>
  <si>
    <t>r.19(1)</t>
  </si>
  <si>
    <t xml:space="preserve">Failure to scan for permanent identification device prior to implanting a permanent identification device </t>
  </si>
  <si>
    <t>r.20(1)</t>
  </si>
  <si>
    <t>Offences regarding animals with previous implants (must not implant a permanent identification device into an animal if that animal has already been implanted with one)</t>
  </si>
  <si>
    <t xml:space="preserve">r.20(2) </t>
  </si>
  <si>
    <t>If a person who intends to implant, or has implanted, a permanent identification device into a prescribed animal detects another permanent identification device in the animal that person must notify the licence holder</t>
  </si>
  <si>
    <t>r.21(1)</t>
  </si>
  <si>
    <t>Offence to remove permanent identification devices (if not a vet)</t>
  </si>
  <si>
    <t xml:space="preserve">r.21(2) </t>
  </si>
  <si>
    <t>Offence to remove permanent identification devices (if a vet, but not necessary for therapeutic reasons or by Court order)</t>
  </si>
  <si>
    <t xml:space="preserve">r.21(3) </t>
  </si>
  <si>
    <t xml:space="preserve">Failure by veterinary practitioner who removes a permanent identification device to notify the licence holder </t>
  </si>
  <si>
    <t>Offences relating to the implantation of permanent identification devices (not in sterile packaging until immediately prior to scanning and implantation)</t>
  </si>
  <si>
    <t>Offences relating to the implantation of permanent identification devices (without scanning the device first)</t>
  </si>
  <si>
    <t>r.22(3)</t>
  </si>
  <si>
    <t>Offences relating to the implantation of permanent identification devices (if not in the prescribed position and function confirmed by scanning)</t>
  </si>
  <si>
    <t>r.22(4)</t>
  </si>
  <si>
    <t>Offences relating to the implantation of permanent identification devices (if not in the prescribed position for horses)</t>
  </si>
  <si>
    <t xml:space="preserve">r.23(1) </t>
  </si>
  <si>
    <t xml:space="preserve">Provision of information to the licence holder by person who implanted device </t>
  </si>
  <si>
    <t xml:space="preserve">r.23(2) </t>
  </si>
  <si>
    <t>Provision of information to the licence holder by person who implanted device (and retention of a copy of provided information)</t>
  </si>
  <si>
    <t>r.27</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</si>
  <si>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(natural person)
</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</si>
  <si>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(body corporate)
</t>
  </si>
  <si>
    <t>r.47(1)</t>
  </si>
  <si>
    <t>Maintenance of records if licence holder ceases to provide domestic animal registry service (intended cessation of service)</t>
  </si>
  <si>
    <t>r.47(2)</t>
  </si>
  <si>
    <t>Maintenance of records if licence holder ceases to provide domestic animal registry service (cessation of service due to incapacity or death)</t>
  </si>
  <si>
    <t>r.47(4)</t>
  </si>
  <si>
    <t>Failure to comply with request from Secretary to provide records in animal registry to the Secretary in electronic format (if cessation of service is apparent)</t>
  </si>
  <si>
    <t>r.48E</t>
  </si>
  <si>
    <t>Section 58AF(7) provides that commercial breeder approval is subject to insurance conditions. This provision is a condition of approval.</t>
  </si>
  <si>
    <t>Section 58AF(7) provides that commercial breeder approval is subject to insurance conditions. This provision is a condition of approval (if a body corporate)</t>
  </si>
  <si>
    <t>r.48F</t>
  </si>
  <si>
    <t>Section 58AF(7) provides that commercial breeder approval is subject to education conditions. This provision is a condition of approval</t>
  </si>
  <si>
    <t>Section 58AF(7) provides that commercial breeder approval is subject to education conditions. This provision is a condition of approval (if a body corporate)</t>
  </si>
  <si>
    <t>69C(1)</t>
  </si>
  <si>
    <t>A person who is the holder of an authority must not contravene a minor term or condition to which the authority is subject.</t>
  </si>
  <si>
    <t>69C(2)</t>
  </si>
  <si>
    <t xml:space="preserve">Failure by a person who is the holder of an authority under this Part (Low THC Cannabis) in complying with the terms, conditions, limitations or restrictions to which that authority is subject. </t>
  </si>
  <si>
    <t xml:space="preserve">69I(2) </t>
  </si>
  <si>
    <t xml:space="preserve">Removing the whole or any part of a plant, crop or product detained or seized while the detention or seizure notice remains in force, except on the written authority or written direction of an inspector or the Secretary. </t>
  </si>
  <si>
    <t xml:space="preserve">69K(1) </t>
  </si>
  <si>
    <t xml:space="preserve">hinder or obstruct an inspector </t>
  </si>
  <si>
    <t xml:space="preserve">69K(2) </t>
  </si>
  <si>
    <t xml:space="preserve">failure to comply with the direction, requirement or order of an inspector </t>
  </si>
  <si>
    <t>69S</t>
  </si>
  <si>
    <t>69SA</t>
  </si>
  <si>
    <t>69SB(1)</t>
  </si>
  <si>
    <t>69SC</t>
  </si>
  <si>
    <t>69SD(1)</t>
  </si>
  <si>
    <t>69SD(2)</t>
  </si>
  <si>
    <t>69SD(3)</t>
  </si>
  <si>
    <t>69SD(4)</t>
  </si>
  <si>
    <t>69SE(1)</t>
  </si>
  <si>
    <t>69SE(2)</t>
  </si>
  <si>
    <t>69SE(4)</t>
  </si>
  <si>
    <t>69SF(1)</t>
  </si>
  <si>
    <t>69SG(1)</t>
  </si>
  <si>
    <t>69SG(2)</t>
  </si>
  <si>
    <t>69SH(1)</t>
  </si>
  <si>
    <t>69SI(1)</t>
  </si>
  <si>
    <t>69SI(2)</t>
  </si>
  <si>
    <t>69SI(3)</t>
  </si>
  <si>
    <t>A licensed grower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</si>
  <si>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69SI(4)</t>
  </si>
  <si>
    <t>69SI(5)</t>
  </si>
  <si>
    <t>69SI(6)</t>
  </si>
  <si>
    <t>69SK(1)</t>
  </si>
  <si>
    <t>69SK(2)</t>
  </si>
  <si>
    <t>Offence to remove detained or seized alkaloid poppies or poppy straw</t>
  </si>
  <si>
    <t>Offence to fail to report the amendment or cancellation of a contract (cultivation)</t>
  </si>
  <si>
    <t>Offence to fail to report amendment or cancellation (manufacturing)</t>
  </si>
  <si>
    <t>Offence to fail to report on any change of details of the licensed grower or the licensed processor</t>
  </si>
  <si>
    <t>Offence to fail to surrender licence on suspension or cancellation</t>
  </si>
  <si>
    <t>Offence to contravene a licence (cultivation minor conditions)</t>
  </si>
  <si>
    <t>Offence to contravene a licence (cultivation non-minor conditions)</t>
  </si>
  <si>
    <t>Offence to contravene a licence (processor minor conditions)</t>
  </si>
  <si>
    <t>Offence to contravene a licence (processor non-minor conditions)</t>
  </si>
  <si>
    <t xml:space="preserve">A licensed grower must not permit any other person to enter the area of land where alkaloid poppies are being cultivated except for specified persons </t>
  </si>
  <si>
    <t>A licensed processor must not permit any other person to enter the specified premises unless that other person is an employee of the licensed processor who is employed to undertake specified activity</t>
  </si>
  <si>
    <t xml:space="preserve">69SE(3) </t>
  </si>
  <si>
    <t>A licensed grower must not permit any other person to enter the area of land where alkaloid poppies are being cultivated unless that other person is accompanied at all times by a specified person</t>
  </si>
  <si>
    <t>A licensed processor must not permit any other person to enter the specified premises unless that other person is accompanied at all times by a specified person</t>
  </si>
  <si>
    <t>Offence to fail to carry identification certificate</t>
  </si>
  <si>
    <t xml:space="preserve">69SF(2) </t>
  </si>
  <si>
    <t>Offence to fail to produce identification certificate</t>
  </si>
  <si>
    <t>A licensed grower must not employ a disqualified person in the business conducted under the poppy cultivation licence</t>
  </si>
  <si>
    <t>A licensed processor must not employ a disqualified person in the business conducted under the poppy processing licence</t>
  </si>
  <si>
    <t>A disqualified person must not accept employment to carry out activities in the business conducted by a licensed grower under a poppy cultivation licence</t>
  </si>
  <si>
    <t xml:space="preserve">69SH(2) </t>
  </si>
  <si>
    <t>A disqualified person must not accept employment to carry out activities in the business conducted by a licensed processor under a poppy processing licence</t>
  </si>
  <si>
    <t>A licensed grower fails to take reasonable steps to prevent an employee of the licensed grower contravening the terms, conditions, limitations or restrictions of the poppy cultivation licence and the applicable requirements in carrying out an activity authorised by the licence</t>
  </si>
  <si>
    <t>A licensed processor must take reasonable steps to prevent an employee of the licensed processor contravening the terms, conditions, limitations or restrictions of the licence and the applicable requirements in carrying out an activity authorised by the licence</t>
  </si>
  <si>
    <t>A licensed processor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</si>
  <si>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An employee must cooperate with the licensed grower in relation to any direction given, or action taken, by the licensed grower or by any person authorised by the licensed grower, in order to comply with subsection (1) or (3)</t>
  </si>
  <si>
    <t>An employee must cooperate with the licensed processor in relation to any direction given, or action taken, by the licensed grower or by any person authorised by the licensed grower, in order to comply with subsection (2) or (4)</t>
  </si>
  <si>
    <t xml:space="preserve">Offence to fail to provide an identification certificate for employees in respect of the poppy cultivation licence
</t>
  </si>
  <si>
    <t>Offence to fail to provide an identification certificate for employees in respect of the poppy processing licence</t>
  </si>
  <si>
    <t xml:space="preserve">69SL(1) </t>
  </si>
  <si>
    <t>A person must not, without reasonable excuse, hinder or obstruct an inspector in the exercise of a power</t>
  </si>
  <si>
    <t xml:space="preserve">69SL(2) </t>
  </si>
  <si>
    <t>A person must not, without reasonable excuse, fail to comply with any direction, requirement or order of an inspector</t>
  </si>
  <si>
    <t xml:space="preserve">69SM </t>
  </si>
  <si>
    <t xml:space="preserve">69TC </t>
  </si>
  <si>
    <t>Person with access to alkaloid poppy register not to disclose personal information from it (without authorisation)</t>
  </si>
  <si>
    <t>Farm Debt Mediation Act 2011</t>
  </si>
  <si>
    <t>A person must not disclose, or attempt to disclose, any information obtained in mediation</t>
  </si>
  <si>
    <t xml:space="preserve">Grain Handling and Storage Act 1995 - Part 3 </t>
  </si>
  <si>
    <t>24B</t>
  </si>
  <si>
    <t xml:space="preserve">Non-compliance of directions issued by the Commission relating to a dispute. </t>
  </si>
  <si>
    <t>25A</t>
  </si>
  <si>
    <t xml:space="preserve">Engagement in the provision of prescribed services without a licence or exemption from the requirement to obtain a licence -per day after notice of contravention </t>
  </si>
  <si>
    <t xml:space="preserve">25A </t>
  </si>
  <si>
    <t xml:space="preserve">Engagement in the provision of prescribed services without a licence or exemption from the requirement to obtain a licence -initial penalty </t>
  </si>
  <si>
    <t xml:space="preserve">Impounding of Livestock Act 1994 </t>
  </si>
  <si>
    <t xml:space="preserve">Offences relating to general duties of persons who impound livestock </t>
  </si>
  <si>
    <t xml:space="preserve">s.9(1) </t>
  </si>
  <si>
    <t xml:space="preserve">Offences relating to owners and occupiers of land who impound livestock </t>
  </si>
  <si>
    <t xml:space="preserve">s.9(2) </t>
  </si>
  <si>
    <t xml:space="preserve">Failure of owners and occupiers of land who impound livestock to notify owners </t>
  </si>
  <si>
    <t xml:space="preserve">s.9(3) </t>
  </si>
  <si>
    <t xml:space="preserve">Failure of owners and occupiers of land who impound livestock to notify council </t>
  </si>
  <si>
    <t xml:space="preserve">s.24J(1) </t>
  </si>
  <si>
    <t xml:space="preserve">Offence to remove or retain custody of horse subject to lien </t>
  </si>
  <si>
    <t xml:space="preserve">s.25 </t>
  </si>
  <si>
    <t xml:space="preserve">Offences relating to Livestock </t>
  </si>
  <si>
    <t xml:space="preserve">s.25(e) </t>
  </si>
  <si>
    <t xml:space="preserve">s.25(g) </t>
  </si>
  <si>
    <t xml:space="preserve">s.25A </t>
  </si>
  <si>
    <t xml:space="preserve">Owner guilty if livestock are found trespassing after a s.16A Notice of Trespass has been served </t>
  </si>
  <si>
    <t xml:space="preserve">s.25B </t>
  </si>
  <si>
    <t xml:space="preserve">Owner guilty if livestock are not adequately confined after s s.16B Notice of Confinement has been served </t>
  </si>
  <si>
    <t xml:space="preserve">Livestock Disease Control Act 1994 </t>
  </si>
  <si>
    <t xml:space="preserve">s.6(4) </t>
  </si>
  <si>
    <t xml:space="preserve">Contravene any prohibition or restriction of an Order made under sub-section (2) </t>
  </si>
  <si>
    <t xml:space="preserve">s.7 </t>
  </si>
  <si>
    <t xml:space="preserve">Failure to notify of an exotic disease </t>
  </si>
  <si>
    <t xml:space="preserve">Failure to notify of any other disease </t>
  </si>
  <si>
    <t xml:space="preserve">s.7B </t>
  </si>
  <si>
    <t xml:space="preserve">Failure to notify of any unusual circumstances relating to livestock to which a declaration under section 7A applies </t>
  </si>
  <si>
    <t xml:space="preserve">s.8 </t>
  </si>
  <si>
    <t xml:space="preserve">Failure to isolate livestock or (exotic disease) </t>
  </si>
  <si>
    <t xml:space="preserve">Failure to isolate livestock (any other disease) </t>
  </si>
  <si>
    <t xml:space="preserve">s.8A(1) </t>
  </si>
  <si>
    <t>Failure of owner to make a vendor declaration before the livestock are moved</t>
  </si>
  <si>
    <t xml:space="preserve">s.8A(3) </t>
  </si>
  <si>
    <t>Failure to supply a vendor declaration to the new owner</t>
  </si>
  <si>
    <t xml:space="preserve">s.8A(4) </t>
  </si>
  <si>
    <t xml:space="preserve">Failure of owner to keep a copy of a vendor declaration </t>
  </si>
  <si>
    <t xml:space="preserve">s.8A(5) </t>
  </si>
  <si>
    <t xml:space="preserve">Failure of transporter to ensure that a vendor declaration accompanies livestock at all times and supplies the vendor declaration to buyer </t>
  </si>
  <si>
    <t xml:space="preserve">s.8A(6) </t>
  </si>
  <si>
    <t>Failure of agent to supply a vendor declaration or livestock agent declaration to the new owner</t>
  </si>
  <si>
    <t xml:space="preserve">s.8A(7) </t>
  </si>
  <si>
    <t>Failure of giver of a vendor declaration to keep a copy</t>
  </si>
  <si>
    <t xml:space="preserve">s.8A(8) </t>
  </si>
  <si>
    <t>Failure of receiver of a vendor declaration to keep a copy</t>
  </si>
  <si>
    <t>s.9(1)</t>
  </si>
  <si>
    <t>Offence to dispatch unidentified livestock</t>
  </si>
  <si>
    <t>s.9(2)</t>
  </si>
  <si>
    <t>Offence to sell unidentified livestock</t>
  </si>
  <si>
    <t>s.9(3)</t>
  </si>
  <si>
    <t>Offence to transport unidentified livestock for sale, slaughter or disposal</t>
  </si>
  <si>
    <t>s.9(4)</t>
  </si>
  <si>
    <t>Offence to slaughter unidentified livestock</t>
  </si>
  <si>
    <t>s.9(5)</t>
  </si>
  <si>
    <t>Offence to process unidentified livestock</t>
  </si>
  <si>
    <t>s.9(6)</t>
  </si>
  <si>
    <t>Offence to move unidentified livestock between properties with different Property Identification Codes</t>
  </si>
  <si>
    <t xml:space="preserve">s.9A(1) </t>
  </si>
  <si>
    <t xml:space="preserve">Failure to ensure the permanent identification of livestock </t>
  </si>
  <si>
    <t xml:space="preserve">s.9A(2) </t>
  </si>
  <si>
    <t xml:space="preserve">Must not remove or alter the permanent identification device </t>
  </si>
  <si>
    <t>s.9AB(1)</t>
  </si>
  <si>
    <t>Offence to be in possession of livestock with removed identification</t>
  </si>
  <si>
    <t>Offence to be in possession of livestock with removed identification (body corporate)</t>
  </si>
  <si>
    <t>s.9AB(3)</t>
  </si>
  <si>
    <t>Offence to be in possession of livestock with replaced identification</t>
  </si>
  <si>
    <t>Offence to be in possession of livestock with replaced identification (body corporate)</t>
  </si>
  <si>
    <t xml:space="preserve">s.9B(1) </t>
  </si>
  <si>
    <t xml:space="preserve">Failure of owner to apply for a property identification code </t>
  </si>
  <si>
    <t xml:space="preserve">s.9B(2) </t>
  </si>
  <si>
    <t xml:space="preserve">Failure of livestock business to apply for a property identification code </t>
  </si>
  <si>
    <t xml:space="preserve">s.9B(6) </t>
  </si>
  <si>
    <t xml:space="preserve">Must advise Secretary of change of information in relation to property identification code </t>
  </si>
  <si>
    <t xml:space="preserve">s.9BC </t>
  </si>
  <si>
    <t>Offence to use property identification code no longer in force</t>
  </si>
  <si>
    <t xml:space="preserve">s.9C(1) </t>
  </si>
  <si>
    <t xml:space="preserve">Unauthorised production or sale of identification tags and devices </t>
  </si>
  <si>
    <t xml:space="preserve">s.9C(2) </t>
  </si>
  <si>
    <t xml:space="preserve">Unauthorised use of identification tags and devices </t>
  </si>
  <si>
    <t xml:space="preserve">Bringing diseased livestock or livestock products into Victoria (exotic disease) </t>
  </si>
  <si>
    <t xml:space="preserve">Bringing diseased livestock or livestock products into Victoria (any other disease) </t>
  </si>
  <si>
    <t xml:space="preserve">Bringing livestock, livestock product, fodder or fittings into Victoria contrary to any order or regulation; and without it being inspected and certified in the manner prescribed </t>
  </si>
  <si>
    <t xml:space="preserve">Abandoning or allowing to stray any livestock, livestock product, fodder or fittings in Victoria contrary to any order or regulation; and without it being inspected and certified in the manner prescribed </t>
  </si>
  <si>
    <t>s.11(1)</t>
  </si>
  <si>
    <t>Offence to abandon in, or allow to stray  in our out, a quarantine area</t>
  </si>
  <si>
    <t>s.11(1A)</t>
  </si>
  <si>
    <t>Offence to drive livestock into, through or out of a quarantine area</t>
  </si>
  <si>
    <t>s.11(1B)</t>
  </si>
  <si>
    <t>Offence to move in or remove items from a quarantine area</t>
  </si>
  <si>
    <t>s.11(1C)</t>
  </si>
  <si>
    <t>Offence to move a vehicle into or from a quarantine area</t>
  </si>
  <si>
    <t xml:space="preserve">s.12(1) </t>
  </si>
  <si>
    <t>Offense to expose any diseased livestock in a market or other public place where livestock are exposed for sale (exotic disease)</t>
  </si>
  <si>
    <t>Offense to expose any diseased livestock in a market or other public place where livestock are exposed for sale (any other disease)</t>
  </si>
  <si>
    <t>s.12(1A)</t>
  </si>
  <si>
    <t>Offense to expose diseased livestock in any saleyard public or private (exotic disease)</t>
  </si>
  <si>
    <t>Offense to expose diseased livestock in any saleyard public or private (any other disease)</t>
  </si>
  <si>
    <t>s.12(1B)</t>
  </si>
  <si>
    <t>Offense to place any diseased livestock adjacent or connected with any place livestock are commonly placed before exposure for sale (exotic disease)</t>
  </si>
  <si>
    <t>Offense to place any diseased livestock adjacent or connected with any place livestock are commonly placed before exposure for sale (any other disease)</t>
  </si>
  <si>
    <t>s.12(1C)</t>
  </si>
  <si>
    <t>Offense to send for transport (carriage, vehicle, vessel) for diseased livestock (exotic disease)</t>
  </si>
  <si>
    <t>Offense to send for transport (carriage, vehicle, vessel) for diseased livestock (any other disease)</t>
  </si>
  <si>
    <t>s.12(1D)</t>
  </si>
  <si>
    <t>Offense to or cause to carry, lead, drive any diseased livestock on or by the side of any highway or thoroughfare (exotic disease)</t>
  </si>
  <si>
    <t>Offense to or cause to carry, lead, drive any diseased livestock on or by the side of any highway or thoroughfare (any other disease)</t>
  </si>
  <si>
    <t>s.12(1E)</t>
  </si>
  <si>
    <t>Offense to keep or cause to be kept any diseased stock on any common or side of any highway or thoroughfare (exotic disease)</t>
  </si>
  <si>
    <t>Offense to keep or cause to be kept any diseased stock on any common or side of any highway or thoroughfare (any other disease)</t>
  </si>
  <si>
    <t>s.12(1F)</t>
  </si>
  <si>
    <t>Offense to keep or cause to keep any diseased livestock on any unenclosed land, field or place which is insufficiently fenced unless livestock are constantly followed and kept in sight (exotic disease)</t>
  </si>
  <si>
    <t>Offense to keep or cause to keep any diseased livestock on any unenclosed land, field or place which is insufficiently fenced unless livestock are constantly followed and kept in sight (any other disease)</t>
  </si>
  <si>
    <t>s.12(2)</t>
  </si>
  <si>
    <t>Owner of diseased livestock found traveling or in public place, saleyard, or land offered for sale (Exotic disease)</t>
  </si>
  <si>
    <t>Owner of diseased livestock found traveling or in public place, saleyard, or land offered for sale (Any other disease)</t>
  </si>
  <si>
    <t xml:space="preserve">s.12(5) </t>
  </si>
  <si>
    <t xml:space="preserve">Must comply with conditions of exemption, if granted (exotic disease) </t>
  </si>
  <si>
    <t xml:space="preserve">Must comply with conditions of exemption, if granted (any other disease) </t>
  </si>
  <si>
    <t xml:space="preserve">s.13(3) </t>
  </si>
  <si>
    <t xml:space="preserve">Failure to comply with inspector's orders in relation to isolation of livestock </t>
  </si>
  <si>
    <t>s.16(1)</t>
  </si>
  <si>
    <t xml:space="preserve">Testing for diseases at unregistered premises or using unapproved method </t>
  </si>
  <si>
    <t xml:space="preserve">s.16(2) </t>
  </si>
  <si>
    <t xml:space="preserve">Submitting a sample for testing to a premises not registered as a veterinary diagnostic laboratory </t>
  </si>
  <si>
    <t xml:space="preserve">s.16(2A) </t>
  </si>
  <si>
    <t xml:space="preserve">Information to be provided with a sample for testing at a registered veterinary diagnostic laboratory </t>
  </si>
  <si>
    <t xml:space="preserve">s.16(2B) </t>
  </si>
  <si>
    <t xml:space="preserve">Submitter must notify the Secretary of certain information within 7 days after receiving results, if disease is present </t>
  </si>
  <si>
    <t xml:space="preserve">s.16(3) </t>
  </si>
  <si>
    <t xml:space="preserve">Failure by the owner or person in charge of a premises registered as a veterinary diagnostic laboratory to ensure that any test is carried out in accordance with the prescribed standards and the prescribed records are kept </t>
  </si>
  <si>
    <t xml:space="preserve">s.16(4) </t>
  </si>
  <si>
    <t xml:space="preserve">Failure by the owner or person in charge of a premises registered as a veterinary diagnostic laboratory to comply with any prescribed standards of accreditation </t>
  </si>
  <si>
    <t xml:space="preserve">s.16(5) </t>
  </si>
  <si>
    <t xml:space="preserve">Failure by the owner or person in charge of a premises registered as a veterinary diagnostic laboratory to comply with any direction of the Secretary to test proficiency of facilities or practices </t>
  </si>
  <si>
    <t xml:space="preserve">Unauthorised entry or exit of persons, livestock or vehicles in relation to infected places or vehicles </t>
  </si>
  <si>
    <t xml:space="preserve">s.25(3) </t>
  </si>
  <si>
    <t xml:space="preserve">Failure to use specified entry and exit points to move vehicles, people, livestock, livestock products, fodder or fittings into or out of an infected place or vehicle </t>
  </si>
  <si>
    <t xml:space="preserve">s.25(4) </t>
  </si>
  <si>
    <t xml:space="preserve">Failure to use specified entry and exit points to move vehicles, people, livestock, livestock products, fodder or fittings into or out of an infected place or vehicle, but not liable for an offence under S25(3) </t>
  </si>
  <si>
    <t xml:space="preserve">Activity in a restricted area without permits </t>
  </si>
  <si>
    <t xml:space="preserve">s.27(1A) </t>
  </si>
  <si>
    <t xml:space="preserve">Activity in a restricted area without permits, but not liable for an offence under S27(1) </t>
  </si>
  <si>
    <t xml:space="preserve">s.28(3) </t>
  </si>
  <si>
    <t xml:space="preserve">Entry to and exit from restricted areas in contravention of a notice issued by the Secretary </t>
  </si>
  <si>
    <t xml:space="preserve">s.28(4) </t>
  </si>
  <si>
    <t xml:space="preserve">Entry to and exit from restricted areas in contravention of a notice issued by the Secretary, but not liable for an offence under S28(3) </t>
  </si>
  <si>
    <t xml:space="preserve">s.30(1) </t>
  </si>
  <si>
    <t xml:space="preserve">Activity in a control area without a permit </t>
  </si>
  <si>
    <t xml:space="preserve">s.30(1A) </t>
  </si>
  <si>
    <t xml:space="preserve">Activity in a control area without a permit, but not liable for an offence under S30(1) </t>
  </si>
  <si>
    <t xml:space="preserve">s.33(1) </t>
  </si>
  <si>
    <t xml:space="preserve">Contravention of importation order </t>
  </si>
  <si>
    <t xml:space="preserve">s.33(2) </t>
  </si>
  <si>
    <t xml:space="preserve">Contravention of importation order, but not liable for an offence under S33(1) </t>
  </si>
  <si>
    <t xml:space="preserve">s.39(1) </t>
  </si>
  <si>
    <t xml:space="preserve">Possession or administration of an exotic disease agent </t>
  </si>
  <si>
    <t>Offences relating to swill feeding of pigs (natural person)</t>
  </si>
  <si>
    <t>Offences relating to swill feeding of pigs (body corporate)</t>
  </si>
  <si>
    <t xml:space="preserve">s.43(1) </t>
  </si>
  <si>
    <t xml:space="preserve">Allowing cattle or pigs onto sewage land </t>
  </si>
  <si>
    <t xml:space="preserve">s.43(2) </t>
  </si>
  <si>
    <t xml:space="preserve">Allowing cattle or pigs to be fed with pasture or crops grown on land on which sewerage has been spread without a permit </t>
  </si>
  <si>
    <t xml:space="preserve">s.43(2A) </t>
  </si>
  <si>
    <t xml:space="preserve">Allowing cattle or pigs access to recycled water from a sewerage authority </t>
  </si>
  <si>
    <t xml:space="preserve">s.44(1) </t>
  </si>
  <si>
    <t xml:space="preserve">Removal of cattle grazing upon land used by a sewage authority </t>
  </si>
  <si>
    <t>s.44A(1)</t>
  </si>
  <si>
    <t>Failure to notify the Secretary of exposed cattle or pigs in accordance with subsection (2)</t>
  </si>
  <si>
    <t>s.44B(1)</t>
  </si>
  <si>
    <t>Offence to sell exposed cattle or pigs</t>
  </si>
  <si>
    <t>s.44B(4)</t>
  </si>
  <si>
    <t>Failure to comply with imposed conditions on an approval to sell exposed cattle or pigs</t>
  </si>
  <si>
    <t xml:space="preserve">s.45(3) </t>
  </si>
  <si>
    <t xml:space="preserve">Prohibition of use of cow, goat, sheep or buffalo for dairying by a dairyfarmer </t>
  </si>
  <si>
    <t xml:space="preserve">s.45(4) </t>
  </si>
  <si>
    <t xml:space="preserve">Prohibition of use of cow, goat, sheep or buffalo for dairying </t>
  </si>
  <si>
    <t xml:space="preserve">s.48(1) </t>
  </si>
  <si>
    <t>Keeping of bees without being a registered beekeeper</t>
  </si>
  <si>
    <t xml:space="preserve">s.50(1) </t>
  </si>
  <si>
    <t xml:space="preserve">Hives not marked with registered brand </t>
  </si>
  <si>
    <t xml:space="preserve">s.51(1) </t>
  </si>
  <si>
    <t xml:space="preserve">Failure to notify the Secretary in writing of the disposal and acquisition of hives </t>
  </si>
  <si>
    <t xml:space="preserve">s.51(2) </t>
  </si>
  <si>
    <t xml:space="preserve">Failure of a person who acquires a beehive to cancel the previous owner's registered brand and substitute it with the new owner's brand. </t>
  </si>
  <si>
    <t xml:space="preserve">s.52(1) </t>
  </si>
  <si>
    <t xml:space="preserve">Exposure of bees to infected articles </t>
  </si>
  <si>
    <t>s.52(1A)</t>
  </si>
  <si>
    <t>Expose any beeswax, fittings, other articles which are infected to bees unless disinfected</t>
  </si>
  <si>
    <t xml:space="preserve">s.52(2) </t>
  </si>
  <si>
    <t xml:space="preserve">Expose or extract honey infected with disease </t>
  </si>
  <si>
    <t xml:space="preserve">s.52(3) </t>
  </si>
  <si>
    <t xml:space="preserve">Expose any pollen collected from bees, which is infected with disease </t>
  </si>
  <si>
    <t xml:space="preserve">s.53 </t>
  </si>
  <si>
    <t xml:space="preserve">Access of bees to honey </t>
  </si>
  <si>
    <t xml:space="preserve">s.55(1) </t>
  </si>
  <si>
    <t xml:space="preserve">Sale of semen prohibited except from approved sires </t>
  </si>
  <si>
    <t xml:space="preserve">s.55(4) </t>
  </si>
  <si>
    <t xml:space="preserve">Failure to keep records of semen sold in prescribed manner </t>
  </si>
  <si>
    <t xml:space="preserve">Sale of diseased semen </t>
  </si>
  <si>
    <t xml:space="preserve">s.57 </t>
  </si>
  <si>
    <t xml:space="preserve">Unlicensed premises for collection of semen </t>
  </si>
  <si>
    <t xml:space="preserve">Unapproved training courses about artificial breeding </t>
  </si>
  <si>
    <t xml:space="preserve">s.91 </t>
  </si>
  <si>
    <t xml:space="preserve">False claims </t>
  </si>
  <si>
    <t xml:space="preserve">s.92(1) </t>
  </si>
  <si>
    <t xml:space="preserve">Offences related to payment of duty by owner of cattle, sheep, goats or pigs </t>
  </si>
  <si>
    <t xml:space="preserve">s.92(1A) </t>
  </si>
  <si>
    <t xml:space="preserve">Offences related to sale by owner of sheep or goats or carcases with no approved agent </t>
  </si>
  <si>
    <t xml:space="preserve">s.92(2) </t>
  </si>
  <si>
    <t xml:space="preserve">Offences related to sale by owner of pigs or carcases of pigs with no approved agent </t>
  </si>
  <si>
    <t xml:space="preserve">s.94A(1) </t>
  </si>
  <si>
    <t>Failure to make and keep records of sales and purchases (Seller)</t>
  </si>
  <si>
    <t xml:space="preserve">s.94A(2) </t>
  </si>
  <si>
    <t>Failure to make and keep records of sales and purchases (Purchaser)</t>
  </si>
  <si>
    <t xml:space="preserve">s.94B </t>
  </si>
  <si>
    <t xml:space="preserve">Failure to provide notification about livestock slaughter or disposal </t>
  </si>
  <si>
    <t xml:space="preserve">s.95(1) </t>
  </si>
  <si>
    <t xml:space="preserve">Failure of approved agent to provide a return to the Commissioner of State Revenue for cattle or calves and carcases of cattle </t>
  </si>
  <si>
    <t xml:space="preserve">s.95(2) </t>
  </si>
  <si>
    <t xml:space="preserve">Failure of approved agent to pay cattle duty to the Commissioner of State Revenue </t>
  </si>
  <si>
    <t xml:space="preserve">s.95(3) </t>
  </si>
  <si>
    <t xml:space="preserve">Failure of approved agent to keep sufficient books under this section </t>
  </si>
  <si>
    <t xml:space="preserve">s.95(4) </t>
  </si>
  <si>
    <t xml:space="preserve">Failure of approved agent to keep available for inspection books and records for 3 years </t>
  </si>
  <si>
    <t xml:space="preserve">s.95(5) </t>
  </si>
  <si>
    <t xml:space="preserve">Failure of approved agent to issue an invoice to a purchaser of cattle or calves and carcases of cattle </t>
  </si>
  <si>
    <t xml:space="preserve">s.95(7) </t>
  </si>
  <si>
    <t xml:space="preserve">Failure of approved agent to issue a statement to the seller of cattle or calves and carcases of cattle </t>
  </si>
  <si>
    <t xml:space="preserve">s.95A(1) </t>
  </si>
  <si>
    <t xml:space="preserve">Failure of approved agent to provide a return to the Commissioner of State Revenue for sheep and goats and carcases of sheep and goats </t>
  </si>
  <si>
    <t xml:space="preserve">s.95A(2) </t>
  </si>
  <si>
    <t xml:space="preserve">Failure of approved agent to pay sheep and goat duty to the Commissioner of State Revenue </t>
  </si>
  <si>
    <t xml:space="preserve">s.95A(3) </t>
  </si>
  <si>
    <t xml:space="preserve">s.95A(4) </t>
  </si>
  <si>
    <t xml:space="preserve">s.95A(5) </t>
  </si>
  <si>
    <t xml:space="preserve">Failure of approved agent to issue an invoice to a purchaser of sheep and goats and carcases of sheep and goats </t>
  </si>
  <si>
    <t xml:space="preserve">s.95A(7) </t>
  </si>
  <si>
    <t xml:space="preserve">Failure of approved agent to issue a statement to the seller of sheep and goats and carcases of sheep and goats </t>
  </si>
  <si>
    <t xml:space="preserve">s.95B(1) </t>
  </si>
  <si>
    <t xml:space="preserve">Failure of approved agent to provide a return to the Commissioner of State Revenue for pigs and carcases of pigs </t>
  </si>
  <si>
    <t xml:space="preserve">s.95B(2) </t>
  </si>
  <si>
    <t xml:space="preserve">Failure of approved agent to pay swine duty to the Commissioner of State Revenue </t>
  </si>
  <si>
    <t xml:space="preserve">s.95B(3) </t>
  </si>
  <si>
    <t xml:space="preserve">s.95B(4) </t>
  </si>
  <si>
    <t xml:space="preserve">s.95B(5) </t>
  </si>
  <si>
    <t xml:space="preserve">Failure of approved agent to issue an invoice to a purchaser of pigs and carcases of pigs </t>
  </si>
  <si>
    <t xml:space="preserve">s.95B(7) </t>
  </si>
  <si>
    <t xml:space="preserve">Failure of approved agent to issue a statement to the seller of pigs and carcases of pigs </t>
  </si>
  <si>
    <t xml:space="preserve">s.96(2) </t>
  </si>
  <si>
    <t xml:space="preserve">Endorsement of an invoice, statement or other document by a non-approved agent </t>
  </si>
  <si>
    <t xml:space="preserve">s.96B </t>
  </si>
  <si>
    <t xml:space="preserve">Failure to provide evidence of ownership of livestock </t>
  </si>
  <si>
    <t xml:space="preserve">s.107C </t>
  </si>
  <si>
    <t xml:space="preserve">Divulge or communicate information under section (107B) in a non-prescribed manner </t>
  </si>
  <si>
    <t xml:space="preserve">s.112 </t>
  </si>
  <si>
    <t xml:space="preserve">Contravention of any provision of a quarantine notice in relation to an exotic disease </t>
  </si>
  <si>
    <t xml:space="preserve">Contravention of any provision of a quarantine notice in any other case </t>
  </si>
  <si>
    <t xml:space="preserve">s.114 </t>
  </si>
  <si>
    <t xml:space="preserve">Contravention of any provision of a disinfection notice in relation to an exotic disease </t>
  </si>
  <si>
    <t xml:space="preserve">Contravention of any provision of a disinfection notice in any other case </t>
  </si>
  <si>
    <t>s.115(2)</t>
  </si>
  <si>
    <t xml:space="preserve">Contravention of any provision of a treatment notice in relation to an exotic disease </t>
  </si>
  <si>
    <t>s.115(3)</t>
  </si>
  <si>
    <t xml:space="preserve">Contravention of any provision of a treatment notice in respect of a disease other than an exotic disease </t>
  </si>
  <si>
    <t xml:space="preserve">s.115A(3) </t>
  </si>
  <si>
    <t>Contravention of any provision of an identification notice under sub-section (1) in relation to an exotic disease</t>
  </si>
  <si>
    <t xml:space="preserve">Contravention of any provision of an identification notice under sub-section (1) relating to livestock infected with any other disease </t>
  </si>
  <si>
    <t xml:space="preserve">s.115A(4) </t>
  </si>
  <si>
    <t xml:space="preserve">Contravention of any provision of an identification notice under sub-section (2) </t>
  </si>
  <si>
    <t>s.115AB(4)</t>
  </si>
  <si>
    <t>Contravention of a direction of removal notice in relation to feeding of pigs under sub-section (1)</t>
  </si>
  <si>
    <t xml:space="preserve">s.117(4) </t>
  </si>
  <si>
    <t xml:space="preserve">Failure to comply with a direction in a notice requesting assistance given under s(117) </t>
  </si>
  <si>
    <t xml:space="preserve">s.137(1) </t>
  </si>
  <si>
    <t xml:space="preserve">Offences relating to enforcement </t>
  </si>
  <si>
    <t xml:space="preserve">s.137A </t>
  </si>
  <si>
    <t xml:space="preserve">Offence to make false or misleading statements </t>
  </si>
  <si>
    <t>Livestock Disease Control Regulations 2017</t>
  </si>
  <si>
    <t>Failure to retain documents about disease notification for 7 years</t>
  </si>
  <si>
    <t>r.6(4)</t>
  </si>
  <si>
    <t xml:space="preserve">Failure to retain documents about disease knowledge or suspicion for 7 years </t>
  </si>
  <si>
    <t>r.15(1)</t>
  </si>
  <si>
    <t>Penalty for an abattoir operator who slaughters cattle, pigs, sheep or goats without possession of a vendor declaration under section 8A of the Act</t>
  </si>
  <si>
    <t>r.17(2)</t>
  </si>
  <si>
    <t>Failure of a saleyard operator, selling agent or cattle scale operator to make and keep records</t>
  </si>
  <si>
    <t>Failure of a saleyard operator or selling agent to make and keep records</t>
  </si>
  <si>
    <t>r.24(2)</t>
  </si>
  <si>
    <t>r.32(2)</t>
  </si>
  <si>
    <t>Failure of a selling agent to keep records in accordance with subregulation (1)(b) for 2 years</t>
  </si>
  <si>
    <t>r.33(2)</t>
  </si>
  <si>
    <t>r.34(2)</t>
  </si>
  <si>
    <t>Failure of a selling agent or scale operator to keep records in accordance with subregulation (1)(b) for 2 years</t>
  </si>
  <si>
    <t>r.34(3)</t>
  </si>
  <si>
    <t>Failure of a selling agent or scale operator to keep records in accordance with subregulation (1)(b) and provide them to the Secretary in a mannor specified by the Secretary</t>
  </si>
  <si>
    <t>r.35(1A)</t>
  </si>
  <si>
    <t>Failure of a person who removes an NLIS device to provide to the Secretary information associated with the NLIS devise to the Secretary or administer of the NLIS immediately following the removal of the NLIS device</t>
  </si>
  <si>
    <t>r.36</t>
  </si>
  <si>
    <t>Failure of a person who removes a NLIS device to dispose of the NLIS device in a manner that prevents it re-use.</t>
  </si>
  <si>
    <t>r.37</t>
  </si>
  <si>
    <t>Penalty for a person re-using an NLIS device for the identification of livestock without the approval of the Secretary</t>
  </si>
  <si>
    <t xml:space="preserve">r.43 </t>
  </si>
  <si>
    <t>Penalty for a person attaching an NLIS device to any livestock on a property if the property identification code associated with the NLIS device is not the same as that issued by the Secretary for that property</t>
  </si>
  <si>
    <t xml:space="preserve">r.44 </t>
  </si>
  <si>
    <t>Failure of a an owner of livestock prescribed under regulation 39 who operantly ceases to keep livestock to immediately notify the Secretary and return any unused NLIS devices and tattoo brands</t>
  </si>
  <si>
    <t xml:space="preserve">r.45 </t>
  </si>
  <si>
    <t>Failure of an operator or an abattoir or knackery to ensure all NLIS devices, tattoos and other identification remain associated with the carcase of slaughtered livestock until the carcase has passed all examinations and test for inspection and quality assurance purposes</t>
  </si>
  <si>
    <t>r.49</t>
  </si>
  <si>
    <t>Failure of a consignee to retain a copy of a certificate under regulation 48 for 3 months after the date of the certificate</t>
  </si>
  <si>
    <t>r.58</t>
  </si>
  <si>
    <t>Penalty for a person who feeds unirradiated pollen to bees</t>
  </si>
  <si>
    <t>r.63(1)</t>
  </si>
  <si>
    <t>Failure to ensure all chickens in a commercial flock are vaccinates and serologically monitored in accordance with the Newcastle Disease Management Plan</t>
  </si>
  <si>
    <t>r.63(2)</t>
  </si>
  <si>
    <t>Failure to ensure all chickens introduced into a commercial flock are vaccinated in accordance with the Newcastle Disease Management Plan and are accompanied by vendor declarations which include vaccine details</t>
  </si>
  <si>
    <t>r.63(3)</t>
  </si>
  <si>
    <t>Failure to submit chickens for Newcastle disease sampling</t>
  </si>
  <si>
    <t>r.63(4)</t>
  </si>
  <si>
    <t>Failure to notify Chief Veterinary Officer (CVO) of adverse reaction to vaccine</t>
  </si>
  <si>
    <t>r.63(5)</t>
  </si>
  <si>
    <t>Failure of an owner to keep appropriate records</t>
  </si>
  <si>
    <t>r.64(1)</t>
  </si>
  <si>
    <t>Penalty for the administration of a vaccine by an unauthorised person</t>
  </si>
  <si>
    <t>r.64(2)</t>
  </si>
  <si>
    <t>Failure to comply with conditions of authorisation under regulation 65</t>
  </si>
  <si>
    <t>r.64(3)</t>
  </si>
  <si>
    <t>Failure to provide assistance to a person authorised under regulation 65</t>
  </si>
  <si>
    <t xml:space="preserve">r.66(3) </t>
  </si>
  <si>
    <t>Failure to comply with a notice or conditions or restrictions imposed by a notice</t>
  </si>
  <si>
    <t xml:space="preserve">r.67 </t>
  </si>
  <si>
    <t>Penalty for keeping babesiosis vaccinated livestock in Victoria</t>
  </si>
  <si>
    <t>r.68</t>
  </si>
  <si>
    <t>Failure to notify the Secretary of adverse reactions to a vaccine, serum or diagnostic agent or evidence of infection</t>
  </si>
  <si>
    <t>r.69</t>
  </si>
  <si>
    <t>Failure to ensure livestock vaccinated for Johne's disease are identified</t>
  </si>
  <si>
    <t>r.70</t>
  </si>
  <si>
    <t>Penalty for a person who removes untreated skim milk, butter milk or whey from a dairy premises</t>
  </si>
  <si>
    <t>r.71A(3)</t>
  </si>
  <si>
    <t>Failure of a person to notify the Secretary under section 44(1) to retain documents evidencing exposure of cattle or pigs for a period of 2 years after the person is required to give the notification</t>
  </si>
  <si>
    <t>r.74A</t>
  </si>
  <si>
    <t>Failure of a beekeeper to visually examine bee hives for the presence of disease  the specified number of times in the specified timeframes</t>
  </si>
  <si>
    <t>r.74B(1)</t>
  </si>
  <si>
    <t>Failure of a beekeeper to test bee hives for presence of arthropod bee disease the specified number of times in the specified timeframes</t>
  </si>
  <si>
    <t>r.74B(2)</t>
  </si>
  <si>
    <t>Failure of a beekeeper to test bee hives for arthropod bee disease using defined tests</t>
  </si>
  <si>
    <t>r.74C</t>
  </si>
  <si>
    <t>Failure of commercial beekeeper to test for American foulbrood disease</t>
  </si>
  <si>
    <t>r.74D</t>
  </si>
  <si>
    <t>Failure of a beekeeper to take action to control a disease in a bee hive</t>
  </si>
  <si>
    <t>r.74E</t>
  </si>
  <si>
    <t>Failure of a beekeeper to render unused bee hive inaccessible to bees</t>
  </si>
  <si>
    <t>r.74F(1)</t>
  </si>
  <si>
    <t>Failure of a beekeeper to take action to strengthen a weak hive</t>
  </si>
  <si>
    <t>r.74G</t>
  </si>
  <si>
    <t>Penalty for a beekeeper to abandon a bee hive previously kept</t>
  </si>
  <si>
    <t>r.74H(1)</t>
  </si>
  <si>
    <t>Failure of a beekeeper to sell, give away or destroy bees no longer required</t>
  </si>
  <si>
    <t>r.74H(2)</t>
  </si>
  <si>
    <t>Failure of a beekeeper to treat or store, sell, give away or destroy hives, beekeeping fittings or products no longer required</t>
  </si>
  <si>
    <t>r.74I</t>
  </si>
  <si>
    <t>Penalty for sterilising or destroying a hive or fitting infected with American foulbrood before notifying an inspector</t>
  </si>
  <si>
    <t>r.74J</t>
  </si>
  <si>
    <t>Penalty to sell or use a hive or beekeeping fitting infected with American foulbrood unless sterilised</t>
  </si>
  <si>
    <t>r.74K</t>
  </si>
  <si>
    <t xml:space="preserve">Penalty to wax dip beekeeping fitting infected with American foulbrood </t>
  </si>
  <si>
    <t>r.74L</t>
  </si>
  <si>
    <t>Penalty to use antibiotics to treat hives infected with American foulbrood</t>
  </si>
  <si>
    <t>r.74M</t>
  </si>
  <si>
    <t>Failure of a beekeeper to follow bee hive construction requirements</t>
  </si>
  <si>
    <t>r.74N(1)</t>
  </si>
  <si>
    <t>Penalty to use a swarm catch box that contains products previously worked by bees</t>
  </si>
  <si>
    <t>r.74N(2)</t>
  </si>
  <si>
    <t>Failure to mark a swarm catch box with contact details</t>
  </si>
  <si>
    <t>r.74O</t>
  </si>
  <si>
    <t>Penalty for a beekeeper to not provide bees with access to water</t>
  </si>
  <si>
    <t>r.74P(1)</t>
  </si>
  <si>
    <t>Failure of a beekeeper to keep records</t>
  </si>
  <si>
    <t>r.74P(2)</t>
  </si>
  <si>
    <t>Failure of a beekeeper to keep records for 3 years</t>
  </si>
  <si>
    <t>r.84A(1)</t>
  </si>
  <si>
    <t>Failure of a person selling livestock to include a Property Identification Code in an advertisement selling livestock</t>
  </si>
  <si>
    <t>r.84A(2)</t>
  </si>
  <si>
    <t>Failure of a livestock agent proposing the sale of livestock to include a Property Identification Code in any advertisement</t>
  </si>
  <si>
    <t>r.84A(3)</t>
  </si>
  <si>
    <t>Failure of a publisher advertising the sale of livestock to include a Property Identification Code in any advertisement</t>
  </si>
  <si>
    <t>Failure to a cattle scale operator to record cattle movement information in the specified manner and forward to the Secretary as appropriate</t>
  </si>
  <si>
    <t>r.87</t>
  </si>
  <si>
    <t>Failure of an auctioneer or selling agent to record cattle movement information in the specified manner and forward to the Secretary as appropriate</t>
  </si>
  <si>
    <t>r.88(1)</t>
  </si>
  <si>
    <t>Failure of an auctioneer or selling agent to provide information to an operator of a saleyard</t>
  </si>
  <si>
    <t>r.88(2)</t>
  </si>
  <si>
    <t>Failure of an auctioneer or selling agent to provide information to an operator of an abattoir or knackery</t>
  </si>
  <si>
    <t>Failure of a saleyard operator to record livestock movement information in the specified manner and provide it to the Secretary</t>
  </si>
  <si>
    <t>r.90</t>
  </si>
  <si>
    <t>Failure of an auctioneer or selling agent to record and provide livestock movement information in the specified manner</t>
  </si>
  <si>
    <t>r.91</t>
  </si>
  <si>
    <t>Failure of a saleyard operator to record information and forward to the Secretary</t>
  </si>
  <si>
    <t>r.92</t>
  </si>
  <si>
    <t>Failure of an agent to forward property identification information to the Secretary</t>
  </si>
  <si>
    <t>r.93(1)</t>
  </si>
  <si>
    <t>Failure of an operator of an abattoir or knackery to record and provide movement information to the Secretary in the required manner within two working days</t>
  </si>
  <si>
    <t>r.94(1)</t>
  </si>
  <si>
    <t>Failure of an owner of livestock to record and provide property identification information to the Secretary in the required manner before dispatching off the property</t>
  </si>
  <si>
    <t>r.94(2)</t>
  </si>
  <si>
    <t>Failure of an owner of introduced livestock to record or forward movement information to the Secretary in the required manner</t>
  </si>
  <si>
    <t>r.95</t>
  </si>
  <si>
    <t>Failure of an operator of agricultural show or exhibition to record and forward movement information to Secretary</t>
  </si>
  <si>
    <t>r.96(1)</t>
  </si>
  <si>
    <t>Failure to provide property identification information when delivering livestock</t>
  </si>
  <si>
    <t>r.96A</t>
  </si>
  <si>
    <t xml:space="preserve">Failure of livestock owner to provide property identification information to auctioneer </t>
  </si>
  <si>
    <t>r.97(1)</t>
  </si>
  <si>
    <t>Failure of livestock purchaser to provide property identification information to livestock seller</t>
  </si>
  <si>
    <t>r.98</t>
  </si>
  <si>
    <t xml:space="preserve">Failure of an owner of livestock to record and forward information to Secretary when livestock are introduced to a depot, holding property or assembly point before dispatch to abattoir. </t>
  </si>
  <si>
    <t xml:space="preserve">Failure of an exporter to record and forward information to Secretary within 2 days of loading of the cattle, sheep or goat. </t>
  </si>
  <si>
    <t>r.99(1)</t>
  </si>
  <si>
    <t>r.99(2)</t>
  </si>
  <si>
    <t xml:space="preserve">Livestock Management Act 2010 </t>
  </si>
  <si>
    <t xml:space="preserve">Failure to comply with a notice to comply </t>
  </si>
  <si>
    <t xml:space="preserve">s.48(2) </t>
  </si>
  <si>
    <t>Failure of a natural person to comply with a provision of the Act (other than section 7), the regulations or a prescribed livestock management standard</t>
  </si>
  <si>
    <t>Failure of a body corporate to comply with a provision of the Act (other than section 7), the regulations or a prescribed livestock management standard</t>
  </si>
  <si>
    <t xml:space="preserve">Offence for a natural person to endanger people or animals or risk disease </t>
  </si>
  <si>
    <t xml:space="preserve">Offence for a body corporate to endanger people or animals or risk disease </t>
  </si>
  <si>
    <t>s.50A</t>
  </si>
  <si>
    <t>Offence for a natural person to contravene a prescribed biosecurity measure</t>
  </si>
  <si>
    <t>Offence for a body corporate to contravene a prescribed biosecurity measure</t>
  </si>
  <si>
    <t>s.50B</t>
  </si>
  <si>
    <t>Offence to damage or deface a sign</t>
  </si>
  <si>
    <t xml:space="preserve">s.58(1) </t>
  </si>
  <si>
    <t xml:space="preserve">s.58(2) </t>
  </si>
  <si>
    <t xml:space="preserve">Providing false or misleading information </t>
  </si>
  <si>
    <t>Livestock Management Regulations 2021</t>
  </si>
  <si>
    <t>r.17</t>
  </si>
  <si>
    <t>Offence for including false or misleading information in a request for consent</t>
  </si>
  <si>
    <t>Failure to make notice of consent available for inspection by an 
inspector or a police officer</t>
  </si>
  <si>
    <t xml:space="preserve">Meat Industry Act 1993 </t>
  </si>
  <si>
    <t xml:space="preserve">s.21(6) </t>
  </si>
  <si>
    <t xml:space="preserve">Failure of licensee to produce licence to the Authority so that variations can be noted on it </t>
  </si>
  <si>
    <t xml:space="preserve">Failure to display operator's and licensees names </t>
  </si>
  <si>
    <t xml:space="preserve">Offences concerning meat processing facilities (first offence) </t>
  </si>
  <si>
    <t xml:space="preserve">Offences concerning meat processing facilities (second or subsequent offence) </t>
  </si>
  <si>
    <t xml:space="preserve">s.30(5) </t>
  </si>
  <si>
    <t xml:space="preserve">Non-compliance with directions to test for chemicals or disease (first offence) </t>
  </si>
  <si>
    <t xml:space="preserve">Non-compliance with directions to test for chemicals or disease (second or subsequent offence) </t>
  </si>
  <si>
    <t xml:space="preserve">Unauthorised removal of stored meat (first offence) </t>
  </si>
  <si>
    <t xml:space="preserve">Unauthorised removal of stored meat (second or subsequent offence) </t>
  </si>
  <si>
    <t>s.32(1)</t>
  </si>
  <si>
    <t xml:space="preserve">Offences relating to diseased meat (first offence) </t>
  </si>
  <si>
    <t xml:space="preserve">Offences relating to diseased meat (second or subsequent offence) </t>
  </si>
  <si>
    <t>s.32(3)</t>
  </si>
  <si>
    <t xml:space="preserve">Unauthorised alteration of facility (first offence) </t>
  </si>
  <si>
    <t xml:space="preserve">Unauthorised alteration of facility (second or subsequent offence) </t>
  </si>
  <si>
    <t xml:space="preserve">s.34(1) </t>
  </si>
  <si>
    <t xml:space="preserve">Failure to comply with ban on sale of certain meat for consumption (first offence) </t>
  </si>
  <si>
    <t xml:space="preserve">Failure to comply with ban on sale of certain meat for consumption (second or subsequent offence) </t>
  </si>
  <si>
    <t xml:space="preserve">s.34(2) </t>
  </si>
  <si>
    <t xml:space="preserve">Failure to comply with ban on sale of poultry meat for consumption (first offence) </t>
  </si>
  <si>
    <t xml:space="preserve">Failure to comply with ban on sale of poultry meat for consumption (second or subsequent offence) </t>
  </si>
  <si>
    <t>s.34(3)</t>
  </si>
  <si>
    <t>Failure to comply with ban on sale of game meat for consumption (first offence)</t>
  </si>
  <si>
    <t>Failure to comply with ban on sale of game meat for consumption (second offence)</t>
  </si>
  <si>
    <t>s.34(4)</t>
  </si>
  <si>
    <t>Failure to comply with ban on disposal of game meat for consumption (first offence)</t>
  </si>
  <si>
    <t>Failure to comply with ban on disposal of game meat for consumption (second offence)</t>
  </si>
  <si>
    <t>s.35(1)</t>
  </si>
  <si>
    <t xml:space="preserve">Failure to comply with a ban on sale or slaughter (first offence) </t>
  </si>
  <si>
    <t xml:space="preserve">Failure to comply with a ban on sale or slaughter (second or subsequent offence) </t>
  </si>
  <si>
    <t>s.35(5)</t>
  </si>
  <si>
    <t>s.35(6)</t>
  </si>
  <si>
    <t>s.35(7)</t>
  </si>
  <si>
    <t xml:space="preserve">s.36 </t>
  </si>
  <si>
    <t xml:space="preserve">Failure to comply with a ban on sale of meat from knackery (first offence) </t>
  </si>
  <si>
    <t xml:space="preserve">Failure to comply with a ban on sale of meat from knackery (second or subsequent offence) </t>
  </si>
  <si>
    <t xml:space="preserve">s.37 </t>
  </si>
  <si>
    <t xml:space="preserve">Failure to comply with ban on sale of pet food for human consumption (first offence) </t>
  </si>
  <si>
    <t xml:space="preserve">Failure to comply with ban on sale of pet food for human consumption (second or subsequent offence) </t>
  </si>
  <si>
    <t>s.37A(1)</t>
  </si>
  <si>
    <t xml:space="preserve">Failure to comply with ban on sale of certain meat at butcher shops (first offence) </t>
  </si>
  <si>
    <t xml:space="preserve">Failure to comply with ban on sale of certain meat at butcher shops (second or subsequent offence) </t>
  </si>
  <si>
    <t>s.37B(1)</t>
  </si>
  <si>
    <t xml:space="preserve">Failure to comply with ban on sale of certain meat for consumption as pet food (first offence) </t>
  </si>
  <si>
    <t xml:space="preserve">Failure to comply with ban on sale of certain meat for consumption as pet food (second or subsequent offence) </t>
  </si>
  <si>
    <t>s.37B(3)</t>
  </si>
  <si>
    <t>s.38(1)</t>
  </si>
  <si>
    <t xml:space="preserve">Slaughter at unlicensed premises (first offence) </t>
  </si>
  <si>
    <t xml:space="preserve">Slaughter at unlicensed premises (second or subsequent offence) </t>
  </si>
  <si>
    <t>s.39(1)</t>
  </si>
  <si>
    <t xml:space="preserve">Offences related to branding (first offence) </t>
  </si>
  <si>
    <t xml:space="preserve">Offences related to branding (second or subsequent offence) </t>
  </si>
  <si>
    <t>s.39(1B)</t>
  </si>
  <si>
    <t>s.39(2)</t>
  </si>
  <si>
    <t>s.40(1)</t>
  </si>
  <si>
    <t xml:space="preserve">Offences related to operating an unlicensed facility (first offence) </t>
  </si>
  <si>
    <t xml:space="preserve">Offences related to operating an unlicensed facility (second or subsequent offence) </t>
  </si>
  <si>
    <t>s.40(2)</t>
  </si>
  <si>
    <t xml:space="preserve">Failure to comply with licence conditions or restrictions (first offence) </t>
  </si>
  <si>
    <t xml:space="preserve">Failure to comply with licence conditions or restrictions (second or subsequent offence) </t>
  </si>
  <si>
    <t xml:space="preserve">False information </t>
  </si>
  <si>
    <t>s.42A(1)</t>
  </si>
  <si>
    <t xml:space="preserve">Use of unlicensed vehicle to transport meat intended for human consumption (first offence) </t>
  </si>
  <si>
    <t xml:space="preserve">Use of unlicensed vehicle to transport meat intended for human consumption (second or subsequent offence) </t>
  </si>
  <si>
    <t xml:space="preserve">s.42B </t>
  </si>
  <si>
    <t xml:space="preserve">Breach of licence conditions or restrictions </t>
  </si>
  <si>
    <t>s.56(1)</t>
  </si>
  <si>
    <t xml:space="preserve">Offences relating to pecuniary interests of chief executive officer and members </t>
  </si>
  <si>
    <t>s.56(2)</t>
  </si>
  <si>
    <t>s.56(5)</t>
  </si>
  <si>
    <t>s.57(1)</t>
  </si>
  <si>
    <t xml:space="preserve">Offences relating to confidentiality </t>
  </si>
  <si>
    <t>s.71(3)</t>
  </si>
  <si>
    <t xml:space="preserve">Identification of inspectors </t>
  </si>
  <si>
    <t>s.73(1)</t>
  </si>
  <si>
    <t xml:space="preserve">Offence to obstruct an inspector </t>
  </si>
  <si>
    <t>s.73(2)</t>
  </si>
  <si>
    <t>s.74(6)</t>
  </si>
  <si>
    <t xml:space="preserve">Failure to comply with a notice issued by the chief executive officer. </t>
  </si>
  <si>
    <t>Meat Industry Act Regulations 2015</t>
  </si>
  <si>
    <t xml:space="preserve">r.8 </t>
  </si>
  <si>
    <t>Ban on sale of horse and donkey meat brought into Victoria</t>
  </si>
  <si>
    <t>Licensee must ensure all carcasses and meat are branded</t>
  </si>
  <si>
    <t xml:space="preserve">Offences relating to the labelling of pet food prepared for retail sale </t>
  </si>
  <si>
    <t>Failure to remove licence label affixed to meat transport vehicle if licence is suspended</t>
  </si>
  <si>
    <t xml:space="preserve">Failure to remove label affixed to meat transport vehicle if licence is revoked </t>
  </si>
  <si>
    <t>r.28(1)</t>
  </si>
  <si>
    <t>r.29(3)</t>
  </si>
  <si>
    <t>r.30</t>
  </si>
  <si>
    <t>Failure to notify the Authority of change of address of meat transport vehicle owner</t>
  </si>
  <si>
    <t>Failure to notify the Authority of change of meat transport vehicle registration number</t>
  </si>
  <si>
    <t>Failure to remove licence label from unlicensed vehicle</t>
  </si>
  <si>
    <t xml:space="preserve">Operation of unlicensed vehicle displaying licence label </t>
  </si>
  <si>
    <t xml:space="preserve">s.8(1) </t>
  </si>
  <si>
    <t xml:space="preserve">For offences relating to the importation of prescribed material, plants and plant products (natural person). </t>
  </si>
  <si>
    <t xml:space="preserve">For offences relating to the importation of prescribed material, plants and plant products (body corporate). </t>
  </si>
  <si>
    <t>s.8(1A)</t>
  </si>
  <si>
    <t xml:space="preserve">s.8(1B) </t>
  </si>
  <si>
    <t>s.8(2)</t>
  </si>
  <si>
    <t xml:space="preserve">For offences relating to the possession of prescribed material, plants and plant products (natural person). </t>
  </si>
  <si>
    <t xml:space="preserve">For offences relating to the possession of prescribed material, plants and plant products (body corporate). </t>
  </si>
  <si>
    <t xml:space="preserve">s. 9(2) </t>
  </si>
  <si>
    <t xml:space="preserve">For offences relating to the introduction of prescribed material, plants and plant products. </t>
  </si>
  <si>
    <t xml:space="preserve">s.15(1) </t>
  </si>
  <si>
    <t xml:space="preserve">Failure to apply for a Property Identification Code (PIC)or notify DPI that a prescribed plant is also being grown if a PIC has already been allocated. </t>
  </si>
  <si>
    <t xml:space="preserve">s.15(5) </t>
  </si>
  <si>
    <t xml:space="preserve">Property Identification Codes -Failure to notify the Secretary in writing of a change to contact details within 30 days of the change. </t>
  </si>
  <si>
    <t xml:space="preserve">s.17(1) </t>
  </si>
  <si>
    <t xml:space="preserve">Failure to notify an inspector of plant pests or diseases (notifiable pest or disease). </t>
  </si>
  <si>
    <t xml:space="preserve">Failure to notify an inspector of plant pests or diseases (exotic pest or disease). </t>
  </si>
  <si>
    <t>s18(1)</t>
  </si>
  <si>
    <t>A person must not knowingly sell plants affected by any pest or disease (natural person)</t>
  </si>
  <si>
    <t>A person must not knowingly sell plants affected by any pest or disease (body corporate)</t>
  </si>
  <si>
    <t>s18(2)</t>
  </si>
  <si>
    <t>A person must not sell plants affected by any pest or disease (natural person)</t>
  </si>
  <si>
    <t>A person must not sell plants affected by any pest or disease (body corporate)</t>
  </si>
  <si>
    <t>s. 19(5)</t>
  </si>
  <si>
    <t xml:space="preserve">Contravention of any direction of an inspector made under s. 19(3) </t>
  </si>
  <si>
    <t xml:space="preserve">Movement of any plant, plant product, used package, used equipment or earth material into, out of or within a control area (natural person). </t>
  </si>
  <si>
    <t xml:space="preserve">Movement of any plant, plant product, used package, used equipment or earth material into, out of or within a control area (body corporate). </t>
  </si>
  <si>
    <t xml:space="preserve">s.20(2) </t>
  </si>
  <si>
    <t xml:space="preserve">Movement of any plant, plant product, used package, used equipment or earth material into, out of or within a control area past a sign post or within sight of a public highway. </t>
  </si>
  <si>
    <t xml:space="preserve">Contravention of any prohibition, restriction or requirement specified in an order relating to a control area (natural person). </t>
  </si>
  <si>
    <t xml:space="preserve">For the contravention of any prohibition, restriction or requirement specified in an order relating to a control area (corporation). </t>
  </si>
  <si>
    <t xml:space="preserve">s.23(3) </t>
  </si>
  <si>
    <t xml:space="preserve">Failure to destruct or dispose of plants in accordance with a direction. </t>
  </si>
  <si>
    <t xml:space="preserve">s.25(2), (3), (4) </t>
  </si>
  <si>
    <t xml:space="preserve">Offences related to an infested land notice (natural person). </t>
  </si>
  <si>
    <t xml:space="preserve">Offences related to an infested land notice (body corporate). </t>
  </si>
  <si>
    <t xml:space="preserve">s.26(5) </t>
  </si>
  <si>
    <t xml:space="preserve">Offences relating to control notices (natural person). </t>
  </si>
  <si>
    <t xml:space="preserve">Offences relating to control notices (body corporate). </t>
  </si>
  <si>
    <t xml:space="preserve">s.27(2) </t>
  </si>
  <si>
    <t xml:space="preserve">Offences relating to the disposal of plant refuse (natural person). </t>
  </si>
  <si>
    <t xml:space="preserve">Offences relating to disposal of plant refuse (body corporate). </t>
  </si>
  <si>
    <t xml:space="preserve">Offences relating to a declared infected place (natural person). </t>
  </si>
  <si>
    <t xml:space="preserve">Offences relating to a declared infected place (body corporate). </t>
  </si>
  <si>
    <t xml:space="preserve">Movement of any plant, plant product, plant vector, used package, used equipment, earth material or beehive within or from a restricted area (natural person). </t>
  </si>
  <si>
    <t xml:space="preserve">Movement of any plant, plant product, plant vector, used package, used equipment, earth material or beehive within or from a restricted area (body corporate). </t>
  </si>
  <si>
    <t xml:space="preserve">s.33(3) </t>
  </si>
  <si>
    <t xml:space="preserve">Contravention of any prohibition, restriction or requirement specified in a restricted area order (natural person). </t>
  </si>
  <si>
    <t xml:space="preserve">Contravention of any prohibition, restriction or requirement specified in a restricted area order (body corporate) </t>
  </si>
  <si>
    <t xml:space="preserve">s.35(4) </t>
  </si>
  <si>
    <t xml:space="preserve">Contravention of an inspector's direction in relation to a restricted area. </t>
  </si>
  <si>
    <t xml:space="preserve">Contravention of an importation order (natural person). </t>
  </si>
  <si>
    <t xml:space="preserve">Contravention of an importation order (body corporate). </t>
  </si>
  <si>
    <t xml:space="preserve">Contravention of importation order (natural person). </t>
  </si>
  <si>
    <t xml:space="preserve">Contravention of importation order (body corporate). </t>
  </si>
  <si>
    <t xml:space="preserve">Possession or administration of exotic disease agents. </t>
  </si>
  <si>
    <t xml:space="preserve">s.43(4) </t>
  </si>
  <si>
    <t xml:space="preserve">Non-compliance with directions to test for pests or diseases. </t>
  </si>
  <si>
    <t xml:space="preserve">s.45(1) </t>
  </si>
  <si>
    <t xml:space="preserve">Packages to be sound and clean. </t>
  </si>
  <si>
    <t xml:space="preserve">Packages to be sound and clean - contravention of a written order made by an inspector. </t>
  </si>
  <si>
    <t xml:space="preserve">s.46(1) </t>
  </si>
  <si>
    <t xml:space="preserve">Failure to mark or label where produce is grown. </t>
  </si>
  <si>
    <t xml:space="preserve">s.47(5) </t>
  </si>
  <si>
    <t xml:space="preserve">Failure to comply with a compliance agreement. </t>
  </si>
  <si>
    <t xml:space="preserve">s.63(2) </t>
  </si>
  <si>
    <t xml:space="preserve">Failure to produce an inspectors identification certificate for inspection. </t>
  </si>
  <si>
    <t xml:space="preserve">s.98 </t>
  </si>
  <si>
    <t xml:space="preserve">Removal of the whole or any part of a plant or plant product detained or seized while the detention or seizure notice remains in force. </t>
  </si>
  <si>
    <t xml:space="preserve">s.104(5) </t>
  </si>
  <si>
    <t xml:space="preserve">Removal of any package, plant or plant product that has been detained or seized. </t>
  </si>
  <si>
    <t xml:space="preserve">s.111(2) </t>
  </si>
  <si>
    <t xml:space="preserve">Failure to stop and keep vehicle stationary at a road block. </t>
  </si>
  <si>
    <t xml:space="preserve">s.122(3) </t>
  </si>
  <si>
    <t xml:space="preserve">Failure to comply with an undertaking accepted by the Secretary (natural person). </t>
  </si>
  <si>
    <t xml:space="preserve">Failure to comply with an undertaking accepted by the Secretary (body corporate). </t>
  </si>
  <si>
    <t xml:space="preserve">s.132(1) </t>
  </si>
  <si>
    <t xml:space="preserve">For offences relating to enforcement. </t>
  </si>
  <si>
    <t xml:space="preserve">s.133 </t>
  </si>
  <si>
    <t xml:space="preserve">For offences relating to certification (natural person). </t>
  </si>
  <si>
    <t xml:space="preserve">For offences relating to certification (body corporate). </t>
  </si>
  <si>
    <t>s.133(A)</t>
  </si>
  <si>
    <t>for offences relating to plant health declarations (natural person)</t>
  </si>
  <si>
    <t>for offences relating to plant health declarations (body corporate)</t>
  </si>
  <si>
    <t>s.134 (1)</t>
  </si>
  <si>
    <t xml:space="preserve">knowingly including false statements in certificates and declarations (natural person). </t>
  </si>
  <si>
    <t xml:space="preserve">knowingly including false statements in certificates and declarations (body corporate). </t>
  </si>
  <si>
    <t>s.134(2)</t>
  </si>
  <si>
    <t xml:space="preserve">135(1), (2) </t>
  </si>
  <si>
    <t xml:space="preserve">For the alteration of certificates or declarations (natural person). </t>
  </si>
  <si>
    <t xml:space="preserve">For the alteration of certificates and declarations (body corporate) </t>
  </si>
  <si>
    <t xml:space="preserve">Plant Biosecurity Regulations 2016 </t>
  </si>
  <si>
    <t xml:space="preserve">Failure to present certificate or declaration for inspection. </t>
  </si>
  <si>
    <t xml:space="preserve">15(2) </t>
  </si>
  <si>
    <t xml:space="preserve">Detaching, defacing or obscuring a warning attached to any package or plant or plant product seized or detained by an inspector or inspection agent. </t>
  </si>
  <si>
    <t xml:space="preserve">Prevention of Cruelty to Animals Act 1986 </t>
  </si>
  <si>
    <t xml:space="preserve">A body corporate commits an act of cruelty upon an animal </t>
  </si>
  <si>
    <t xml:space="preserve">A natural person who commits an act of cruelty upon an animal, as defined under Section 9(1) </t>
  </si>
  <si>
    <t xml:space="preserve">A body corporate commits an act of aggravated cruelty upon an animal </t>
  </si>
  <si>
    <t xml:space="preserve">A natural person who commits an act of aggravated cruelty upon any animal. </t>
  </si>
  <si>
    <t xml:space="preserve">s.11A (1) </t>
  </si>
  <si>
    <t xml:space="preserve">Offence for owner or person in charge to allow a prohibited procedure to be carried out on an animal </t>
  </si>
  <si>
    <t>s.11A(1)</t>
  </si>
  <si>
    <t xml:space="preserve">Offence for a body corporate to allow a prohibited procedure to be carried out on an animal </t>
  </si>
  <si>
    <t>s.11A(2)</t>
  </si>
  <si>
    <t xml:space="preserve">Offence to show or exhibit animals which have had a prohibited procedure carried out on them </t>
  </si>
  <si>
    <t>s.12AF</t>
  </si>
  <si>
    <t>Person must comply with control order</t>
  </si>
  <si>
    <t xml:space="preserve">s.12A(8) </t>
  </si>
  <si>
    <t xml:space="preserve">A person who is the subject of an interstate order, the registration of which is in effect in Victoria, must not have custody of an animal in contravention of that order. </t>
  </si>
  <si>
    <t xml:space="preserve">Baiting and luring (Person) </t>
  </si>
  <si>
    <t xml:space="preserve">Baiting and luring (Body Corporate) </t>
  </si>
  <si>
    <t>s.13(1A)</t>
  </si>
  <si>
    <t>Allow or encourage animal to fight with another animal (person)</t>
  </si>
  <si>
    <t>Allow or encourage animal to fight with another animal (Body Corporate)</t>
  </si>
  <si>
    <t>s.13(1B)</t>
  </si>
  <si>
    <t>Release an animal where it will or will likely be pursued injured or killed by a dog (person)</t>
  </si>
  <si>
    <t>Release an animal where it will or will likely be pursued injured or killed by a dog (Body Corporate)</t>
  </si>
  <si>
    <t>s.13(1C)</t>
  </si>
  <si>
    <t>Cause an animal in captivity to be injured or killed by a dog (person)</t>
  </si>
  <si>
    <t>Cause an animal in captivity to be injured or killed by a dog (Body Corporate)</t>
  </si>
  <si>
    <t>s.13(1D)</t>
  </si>
  <si>
    <t>Use an animal as a lure or kill (person)</t>
  </si>
  <si>
    <t>Use an animal as a lure or kill (Body Corporate)</t>
  </si>
  <si>
    <t>s.13(1E)</t>
  </si>
  <si>
    <t>Keep an animal for use as a lure or kill (person)</t>
  </si>
  <si>
    <t>Keep an animal for use as a lure or kill (Body Corporate)</t>
  </si>
  <si>
    <t>s.13(1F)</t>
  </si>
  <si>
    <t>Attend an event at which an animal is allowed couraged to fight with another animal</t>
  </si>
  <si>
    <t>s.13(1G)</t>
  </si>
  <si>
    <t>Attend an event at which a person is using an animal as a lure or kill</t>
  </si>
  <si>
    <t xml:space="preserve">s.14 </t>
  </si>
  <si>
    <t xml:space="preserve">Trap-shooting (Person) </t>
  </si>
  <si>
    <t xml:space="preserve">Trap-shooting (Body Corporate) </t>
  </si>
  <si>
    <t xml:space="preserve">s.15 (1) </t>
  </si>
  <si>
    <t xml:space="preserve">A person must not sell a non prescribed trap </t>
  </si>
  <si>
    <t xml:space="preserve">A body corporate must not sell a non prescribed trap </t>
  </si>
  <si>
    <t xml:space="preserve">s.15(2) </t>
  </si>
  <si>
    <t xml:space="preserve">Sell prescribed trap not in accordance with regulations - person </t>
  </si>
  <si>
    <t xml:space="preserve">Sell prescribed trap not in accordance with regulations - body corporate </t>
  </si>
  <si>
    <t>s.15AB(1)</t>
  </si>
  <si>
    <t>A person must not set or use a trap of a kind that is not prescribed by regulations</t>
  </si>
  <si>
    <t>A body corporate must not set or use a trap of a kind that is not prescribed by regulations</t>
  </si>
  <si>
    <t>s.15AB(2)</t>
  </si>
  <si>
    <t>A person who sets or uses a prescribed trap must do so in accordance with the regulations</t>
  </si>
  <si>
    <t>A body corporate who sets or uses a prescribed trap must do so in accordance with the regulations</t>
  </si>
  <si>
    <t xml:space="preserve">s.15AB(3) </t>
  </si>
  <si>
    <t xml:space="preserve">A person who sets or uses a large leghold trap must do so only in the area declared by the Minister </t>
  </si>
  <si>
    <t xml:space="preserve">A body corporate who sets or uses a large leghold trap must do so only in the area declared by the Minister </t>
  </si>
  <si>
    <t>s.15A(2)</t>
  </si>
  <si>
    <t xml:space="preserve">A person must not drive on a highway if a dog is not secured to the vehicle </t>
  </si>
  <si>
    <t>s.15C(1)</t>
  </si>
  <si>
    <t xml:space="preserve">A person must not, intentionally or recklessly, breed an animal with a heritable defect </t>
  </si>
  <si>
    <t xml:space="preserve">A body corporate must not, intentionally or recklessly breed an animal with a heritable defect </t>
  </si>
  <si>
    <t>s.15C(2)</t>
  </si>
  <si>
    <t xml:space="preserve">A person must not sell or dispose of an animal with a heritable defect </t>
  </si>
  <si>
    <t xml:space="preserve">A body corporate must not sell or dispose of an animal with a heritable defect </t>
  </si>
  <si>
    <t xml:space="preserve">A person must not operate a rodeo unless the person has a rodeo licence or permit </t>
  </si>
  <si>
    <t xml:space="preserve">A body corporate must not operate a rodeo unless the body corporate has a rodeo licence or permit </t>
  </si>
  <si>
    <t>s.16(2)</t>
  </si>
  <si>
    <t xml:space="preserve">A person must not operate a rodeo school unless the person has a rodeo school permit </t>
  </si>
  <si>
    <t xml:space="preserve">A body corporate must not operate a rodeo school unless the body corporate has a rodeo school permit </t>
  </si>
  <si>
    <t>s.17E(2)</t>
  </si>
  <si>
    <t xml:space="preserve">A rodeo licence holder, being a person, must comply with conditions on the licence </t>
  </si>
  <si>
    <t xml:space="preserve">A rodeo licence holder, being a body corporate, must comply with conditions on the licence </t>
  </si>
  <si>
    <t>s.17E(3)</t>
  </si>
  <si>
    <t xml:space="preserve">A rodeo permit holder, being a person, must comply with the conditions on the permit </t>
  </si>
  <si>
    <t xml:space="preserve">A rodeo permit holder, being a body corporate, must comply with the conditions on the permit </t>
  </si>
  <si>
    <t xml:space="preserve">s.20 </t>
  </si>
  <si>
    <t xml:space="preserve">Offence to impersonate or pretend to be an inspector or a specialist inspector </t>
  </si>
  <si>
    <t>s.24ZP(2)</t>
  </si>
  <si>
    <t xml:space="preserve">Failure to comply with a notice issued to a person </t>
  </si>
  <si>
    <t>s.24ZQ(2)</t>
  </si>
  <si>
    <t xml:space="preserve">A person must not refuse or fail to comply to give information to an inspector </t>
  </si>
  <si>
    <t>s.24ZQ(3)</t>
  </si>
  <si>
    <t xml:space="preserve">A person must not give information to inspector under subsection (1) which is false or misleading. </t>
  </si>
  <si>
    <t>s.24ZR(1)</t>
  </si>
  <si>
    <t xml:space="preserve">A person must not assault/obstruct/hinder any POCTA inspector </t>
  </si>
  <si>
    <t>s.24ZR(2)</t>
  </si>
  <si>
    <t xml:space="preserve">A person must not refuse admission to a POCTA inspector or a person assisting a POCTA inspector exercising a power of entry. </t>
  </si>
  <si>
    <t>s.24ZR(3)</t>
  </si>
  <si>
    <t xml:space="preserve">A person must not fail to comply with any direction by POCTA inspector. </t>
  </si>
  <si>
    <t xml:space="preserve">s.24ZS (1) </t>
  </si>
  <si>
    <t xml:space="preserve">A person must not assault/obstruct/hinder or fail to comply with any direction by veterinary practitioner or superintendent of saleyard. </t>
  </si>
  <si>
    <t xml:space="preserve">s.24ZS (2) </t>
  </si>
  <si>
    <t xml:space="preserve">A person must not fail to comply with any direction by veterinary practitioner or superintendent of saleyard. </t>
  </si>
  <si>
    <t>s.24ZT(3)</t>
  </si>
  <si>
    <t xml:space="preserve">A person must not refuse or fail to provide name and address, or provide a false name and address to a POCTA inspector </t>
  </si>
  <si>
    <t>s.24ZT(5)</t>
  </si>
  <si>
    <t xml:space="preserve">A person must not fail to produce evidence of identification when requested by a POCTA inspector </t>
  </si>
  <si>
    <t>s.24ZTA(4)</t>
  </si>
  <si>
    <t>A person served with a notice to make a document available for inspection must comply with the notice</t>
  </si>
  <si>
    <t>s.26(1),(2),(4)</t>
  </si>
  <si>
    <t xml:space="preserve">Offences related to scientific procedures carried out at scientific premises (person) </t>
  </si>
  <si>
    <t xml:space="preserve">Offences related to scientific procedures carried out at scientific premises (body corporate) </t>
  </si>
  <si>
    <t>s.26(3)</t>
  </si>
  <si>
    <t>s.27(1),(1A),(2)</t>
  </si>
  <si>
    <t xml:space="preserve">Offences related to scientific procedures carried out outside scientific premises (person) </t>
  </si>
  <si>
    <t xml:space="preserve">Offences related to scientific procedures carried out outside scientific premises (body corporate) </t>
  </si>
  <si>
    <t xml:space="preserve">s.27(1B) </t>
  </si>
  <si>
    <t xml:space="preserve">Offences related to scientific procedures carried out outside scientific premises on behalf of another person (person) </t>
  </si>
  <si>
    <t>s.28(1),(1A),(2)</t>
  </si>
  <si>
    <t xml:space="preserve">Offences relating to breeding of specified animals for use in scientific procedures (person) </t>
  </si>
  <si>
    <t xml:space="preserve">Offences relating to breeding of specified animals for use in scientific procedures (body corporate) </t>
  </si>
  <si>
    <t xml:space="preserve">s.28(1B) </t>
  </si>
  <si>
    <t>s.32(2),(3)</t>
  </si>
  <si>
    <t xml:space="preserve">Failure to comply with conditions on scientific procedures premises licenses (person) </t>
  </si>
  <si>
    <t xml:space="preserve">Failure to comply with conditions on scientific procedures premises licenses (body corporate) </t>
  </si>
  <si>
    <t xml:space="preserve">A person nominated under section 26(2) in respect of a scientific procedures premises licence must take all reasonable steps to ensure that any scientific procedure that is carried out under the licence is carried out in compliance with the licence conditions. (person) </t>
  </si>
  <si>
    <t>s.32D(2),(3)</t>
  </si>
  <si>
    <t xml:space="preserve">Failure to comply with conditions on scientific procedures field work licenses (person) </t>
  </si>
  <si>
    <t xml:space="preserve">Failure to comply with conditions on scientific procedures field work licenses (body corporate) </t>
  </si>
  <si>
    <t xml:space="preserve">s.32D(4) </t>
  </si>
  <si>
    <t xml:space="preserve">A person nominated under section 27(1A) in respect of a scientific procedures field work licence must take all reasonable steps to ensure that any scientific procedure that is carried out under the licence is carried out in compliance with the licence conditions (person) </t>
  </si>
  <si>
    <t>s.32H(2),(3)</t>
  </si>
  <si>
    <t xml:space="preserve">Failure to comply with conditions on specified animals breeding license (person) </t>
  </si>
  <si>
    <t xml:space="preserve">Failure to comply with conditions on specified animals breeding license (body corporate) </t>
  </si>
  <si>
    <t xml:space="preserve">s.32H(4) </t>
  </si>
  <si>
    <t xml:space="preserve">A person nominated under section 28(1A) in respect of a specified animals breeding licence must take all reasonable steps to ensure that any breeding of specified animals that is carried out under the licence is carried out in compliance with the licence conditions. (person) </t>
  </si>
  <si>
    <t xml:space="preserve">s.34(3) </t>
  </si>
  <si>
    <t xml:space="preserve">Obstructs or fails to give any reasonable assistance to a member of a Peer Review Committee (person) </t>
  </si>
  <si>
    <t xml:space="preserve">Obstructs or fails to give any reasonable assistance to a member of a Peer Review Committee (body corporate) </t>
  </si>
  <si>
    <t xml:space="preserve">s.35(6) </t>
  </si>
  <si>
    <t xml:space="preserve">Impersonation of an authorised officer </t>
  </si>
  <si>
    <t xml:space="preserve">s.35A(1) </t>
  </si>
  <si>
    <t xml:space="preserve">Offence for a person to obstruct, hinder or attempt to obstruct or hinder an authorised officer </t>
  </si>
  <si>
    <t xml:space="preserve">s.35A(3) </t>
  </si>
  <si>
    <t xml:space="preserve">Offence to refuse admission to an authorised officer </t>
  </si>
  <si>
    <t xml:space="preserve">s.35A(4) </t>
  </si>
  <si>
    <t xml:space="preserve">Offence to contravene or fail to comply with any direction or requirement of an authorised officer </t>
  </si>
  <si>
    <t xml:space="preserve">s.36(1) </t>
  </si>
  <si>
    <t xml:space="preserve">Offences under s.36 for a person failing to painlessly destroy an injured animal </t>
  </si>
  <si>
    <t xml:space="preserve">Offences under s.36 for a body corporate failing to painlessly destroy an injured animal </t>
  </si>
  <si>
    <t xml:space="preserve">s.36(2) </t>
  </si>
  <si>
    <t xml:space="preserve">Person conducting surgical procedure must comply with requirements (natural person) </t>
  </si>
  <si>
    <t xml:space="preserve">Person conducting surgical procedure must comply with requirements (body corporate) </t>
  </si>
  <si>
    <t xml:space="preserve">s.36(3) </t>
  </si>
  <si>
    <t xml:space="preserve">Failure to humanely destroy animal injured in course of scientific procedure (Natural person) </t>
  </si>
  <si>
    <t xml:space="preserve">Failure to humanely destroy animal injured in course of scientific procedure (body corporate) </t>
  </si>
  <si>
    <t>s36G(2)</t>
  </si>
  <si>
    <t>Failure to comply with a notice to comply (person)</t>
  </si>
  <si>
    <t>Failure to comply with a notice to comply (body corporate)</t>
  </si>
  <si>
    <t>s36H(2)</t>
  </si>
  <si>
    <t>Failure to comply with a notice as to treatment, destruction etc. of animal (person)</t>
  </si>
  <si>
    <t>Failure to comply with a notice as to treatment, destruction etc. of animal (body corporate)</t>
  </si>
  <si>
    <t>s36Q(2)</t>
  </si>
  <si>
    <t>Refuse or fail to comply with requirement of authorised officer</t>
  </si>
  <si>
    <t>s36Q(3)</t>
  </si>
  <si>
    <t>Give authorised officer false or misleading information</t>
  </si>
  <si>
    <t>r.6(1)</t>
  </si>
  <si>
    <t>Transport of an animal in a boot of a motor vehicle</t>
  </si>
  <si>
    <t>r.6(2)</t>
  </si>
  <si>
    <t>Leaving an animal unattended in a motor vehicle on a hot day</t>
  </si>
  <si>
    <t>Leaving a dog on an unprotected metal tray of motor vehicle on a hot day</t>
  </si>
  <si>
    <t>r.6(5)</t>
  </si>
  <si>
    <t>Exceeding time-off-water standards when transporting farm animal or livestock</t>
  </si>
  <si>
    <t>r.6(6)</t>
  </si>
  <si>
    <t>Transportation of farm animal or livestock not able to walk on its own by bearing weight on all legs</t>
  </si>
  <si>
    <t>r.6(7)</t>
  </si>
  <si>
    <t>Transportation of farm animal or livestock in passenger vehicle</t>
  </si>
  <si>
    <t>Tethering of an animal</t>
  </si>
  <si>
    <t>r.8(1)</t>
  </si>
  <si>
    <t>Excessive wool hair of sheep</t>
  </si>
  <si>
    <t>r.8(2)</t>
  </si>
  <si>
    <t>Mulesing a sheep without pain relief</t>
  </si>
  <si>
    <t>r.9(1)</t>
  </si>
  <si>
    <t>Possess any dog fighting or cockfighting implement</t>
  </si>
  <si>
    <t>r.9(3)</t>
  </si>
  <si>
    <t>Possess an animal with the intention of causing that animal to fight</t>
  </si>
  <si>
    <t>r.10</t>
  </si>
  <si>
    <t>Use any mouthpiece on a horse that is twisted</t>
  </si>
  <si>
    <t>Use a pronged collar on any animal</t>
  </si>
  <si>
    <t>Use an Oxy-LPG pest-control device</t>
  </si>
  <si>
    <t>r.13(1)</t>
  </si>
  <si>
    <t>Use fruit netting that does not meet prescribed conditions</t>
  </si>
  <si>
    <t>r.13(2)</t>
  </si>
  <si>
    <t>Sale of fruit netting that does not meet prescribed conditions</t>
  </si>
  <si>
    <t>Placement or use of certain electronic devices on an animal except as prescribed</t>
  </si>
  <si>
    <t>r.29(1)</t>
  </si>
  <si>
    <t>Sale, hire or supply of an electronic collar other than one manufactured for use on cats, dogs or livestock</t>
  </si>
  <si>
    <t>r.29(2)</t>
  </si>
  <si>
    <t>Sale, hire or supply of an electronic collar for use on a cat or dog unless design and technical specifications comply with standards approved by the Minister</t>
  </si>
  <si>
    <t>Sale, hire or supply of an electronic collar for use on livestock unless it has been manufactured for that purpose</t>
  </si>
  <si>
    <t>r.29(4)</t>
  </si>
  <si>
    <t>Sale, hire or supply of an electronic collar for use on a cat or dog without recording the required information and providing advice on conditions of use</t>
  </si>
  <si>
    <t>r.29(5)</t>
  </si>
  <si>
    <t>Sale, hire or supply of an electronic collar for use on livestock without recording the required information and providing advice on conditions of use</t>
  </si>
  <si>
    <t>r.29(6)</t>
  </si>
  <si>
    <t>Providing false or misleading electronic collar information</t>
  </si>
  <si>
    <t>r.29(7)</t>
  </si>
  <si>
    <t>Sale, hire or supply of an electronic collar for use on livestock without recording the required information and obtaining and recording the required evidence</t>
  </si>
  <si>
    <t>Possess a small leghold trap on Crown Land</t>
  </si>
  <si>
    <t>r.73</t>
  </si>
  <si>
    <t>Failure to comply with condition of rodeo licence, rodeo permit or rodeo school permit</t>
  </si>
  <si>
    <t>r.75(1)</t>
  </si>
  <si>
    <t>Failure to produce licence or permit on demand</t>
  </si>
  <si>
    <t>r.76</t>
  </si>
  <si>
    <t>Failure to notify Department Head of the details of the rodeo</t>
  </si>
  <si>
    <t>r.77(1)</t>
  </si>
  <si>
    <t>Failure of licence or permit holder to be present at rodeo or rodeo school</t>
  </si>
  <si>
    <t>r.77(2)</t>
  </si>
  <si>
    <t>Failure of licence or permit holder to ensure that veterinary practitioner is present at rodeo or rodeo school</t>
  </si>
  <si>
    <t>r.78</t>
  </si>
  <si>
    <t>Failure to implement the instructions of a nominated veterinary practitioner</t>
  </si>
  <si>
    <t>r.79(1)</t>
  </si>
  <si>
    <t>Failure of nominated veterinary practitioner to carry out duties if unable to attend</t>
  </si>
  <si>
    <t>r.79(2)</t>
  </si>
  <si>
    <t>Failure of nominated veterinary practitioner to carry out duties if unable to attend for reason of an emergency</t>
  </si>
  <si>
    <t>r.79(3)</t>
  </si>
  <si>
    <t>Failure of nominated veterinary practitioner to submit report to Department Head detailing condition of animals</t>
  </si>
  <si>
    <t>r.80</t>
  </si>
  <si>
    <t>Failure to notify Department Head of appointed veterinary practitioner</t>
  </si>
  <si>
    <t>r.81</t>
  </si>
  <si>
    <t>Use of animals—other than cattle and horses—in a rodeo or rodeo school</t>
  </si>
  <si>
    <t>r.82</t>
  </si>
  <si>
    <t>Use of an animal weighing less than 200 kg in a rodeo or rodeo school</t>
  </si>
  <si>
    <t>r.83</t>
  </si>
  <si>
    <t>Use of a horse less than 3 years of age in bucking events</t>
  </si>
  <si>
    <t>r.84(1)</t>
  </si>
  <si>
    <t>Use of an animal in rodeo or rodeo school more than 3 times on one day</t>
  </si>
  <si>
    <t>r.84(2)</t>
  </si>
  <si>
    <t>Use of the same cattle for steer wrestling and roping events</t>
  </si>
  <si>
    <t>r.85</t>
  </si>
  <si>
    <t>Failure to have animals inspected prior to use in rodeo or rodeo school</t>
  </si>
  <si>
    <t>r.86(1)</t>
  </si>
  <si>
    <t>Allowing lame, sick, injured or defective animals to be used in a rodeo or rodeo school</t>
  </si>
  <si>
    <t>r.86(2)</t>
  </si>
  <si>
    <t>Failure to consult with veterinary practitioner regarding health of rodeo animals</t>
  </si>
  <si>
    <t>Failure to isolate injured rodeo animal</t>
  </si>
  <si>
    <t>Failure to have suitable method or transport available for injured animals</t>
  </si>
  <si>
    <t>Failure to ensure that veterinary practitioner supervises the loading of any injured animals for transport</t>
  </si>
  <si>
    <t>r.89(1)</t>
  </si>
  <si>
    <t>Failure to have means to humanely destroy a severely injured animal available on site</t>
  </si>
  <si>
    <t>r.89(2)</t>
  </si>
  <si>
    <t>Failure to have a licensed and qualified person available to humanely destroy an animal at all times during a rodeo or rodeo school</t>
  </si>
  <si>
    <t>r.90(1)</t>
  </si>
  <si>
    <t>Failure to keep cattle and horses penned separately</t>
  </si>
  <si>
    <t>r.90(2)</t>
  </si>
  <si>
    <t>Failure to keep aggressive animals isolated from other animals</t>
  </si>
  <si>
    <t>Failure to ensure areas free of rocks, holes and other obstacles</t>
  </si>
  <si>
    <t>Failure to remove animal after completion of event</t>
  </si>
  <si>
    <t>r.93</t>
  </si>
  <si>
    <t>Use or yarding of mares with foals at foot or cows with calves at foot</t>
  </si>
  <si>
    <t>r.94</t>
  </si>
  <si>
    <t>Failure to have saddles correctly fitted</t>
  </si>
  <si>
    <t>r.95(1)</t>
  </si>
  <si>
    <t>Failure to ensure that a rear cinch is not over-tightened</t>
  </si>
  <si>
    <t>r.95(2)</t>
  </si>
  <si>
    <t>Failure to ensure that the front cinch or girth is a minimum of 12 centimetres in width</t>
  </si>
  <si>
    <t>Failure to ensure that pads are placed under rigging to protect the animals from abrasion or injury</t>
  </si>
  <si>
    <t>r.96(2)</t>
  </si>
  <si>
    <t>Failure to ensure that the pads extend minimum of 5 centimetres beyond the rigging</t>
  </si>
  <si>
    <t>Over-tightening flank straps and ropes in chute</t>
  </si>
  <si>
    <t>r.97(2)</t>
  </si>
  <si>
    <t>Failure to use flank straps that have a quick-release device</t>
  </si>
  <si>
    <t>r.97(3)</t>
  </si>
  <si>
    <t>Failure to use flank straps that are lined to effectively prevent injury or undue discomfort to the animal</t>
  </si>
  <si>
    <t>r.97(4)</t>
  </si>
  <si>
    <t>Failure to use protective horn wraps in roping events</t>
  </si>
  <si>
    <t>Using an item to strike or poke and cause unreasonable pain or injury to an animal at a rodeo or rodeo school</t>
  </si>
  <si>
    <t>Use of paddle or spur rowels that are not free-running when riding a horse</t>
  </si>
  <si>
    <t>Wear or use of spur rowels that are incapable of at least half a turn when riding a bull</t>
  </si>
  <si>
    <t>r.99(3)</t>
  </si>
  <si>
    <t>Wear or use of spur rowels that are not dulled and a minimum of 3 millimetres in width at the narrowest part</t>
  </si>
  <si>
    <t>r.99(4)</t>
  </si>
  <si>
    <t>Wear or use of spur rowels that are not a minimum of 2 centimetres to the point of the rowel</t>
  </si>
  <si>
    <t>r.100</t>
  </si>
  <si>
    <t>Use of sharp objects in equipment</t>
  </si>
  <si>
    <t>r.101(1)</t>
  </si>
  <si>
    <t>Pull a roped animal backward off its feet</t>
  </si>
  <si>
    <t>r.101(2)</t>
  </si>
  <si>
    <t>Allowing a roped animal to be dragged</t>
  </si>
  <si>
    <t>r.102</t>
  </si>
  <si>
    <t>Use of animals other than cattle and horses at a rodeo or rodeo school</t>
  </si>
  <si>
    <t>r.103(1)</t>
  </si>
  <si>
    <t>No vehicles are allowed in the arena while a rodeo or rodeo school is being held, except as required in an emergency</t>
  </si>
  <si>
    <t>r.104(1)</t>
  </si>
  <si>
    <t>Use of fireworks during a rodeo</t>
  </si>
  <si>
    <t>r.104(2)</t>
  </si>
  <si>
    <t>Use of fireworks at the premises of a rodeo school while the school is being held</t>
  </si>
  <si>
    <t>r.105(1)</t>
  </si>
  <si>
    <t>Blood or breath alcohol concentration of 0.05% when involved in rodeo or rodeo school</t>
  </si>
  <si>
    <t>r.105(2)</t>
  </si>
  <si>
    <t>Under the influence of drugs when involved in rodeo or rodeo school</t>
  </si>
  <si>
    <t>r.118(1)(a) and  
r.118(2)(a)</t>
  </si>
  <si>
    <t>Failure to ensure that facilities for animals are kept clean and in good order and repair for Scientific Procedures Premises Licence</t>
  </si>
  <si>
    <t>r.118(1)(b) and 
r.118(2)(b)</t>
  </si>
  <si>
    <t>Failure to ensure that equipment used with animals held for purposes of licence are kept clean and in good order and repair for scientific procedures premises licence</t>
  </si>
  <si>
    <t>r. 131(1)(a) and  
r.131(2)(a)</t>
  </si>
  <si>
    <t>Failure to ensure that facilities for animals are kept clean and in good order and repair for scientific procedures fieldwork licence</t>
  </si>
  <si>
    <t>r.131(1)(b) and  
r.131(2)(b)</t>
  </si>
  <si>
    <t>Failure to ensure that equipment used with animals held for purposes of licence are kept clean and in good order and repair for scientific procedures fieldwork licence</t>
  </si>
  <si>
    <t>r.143(1)(a) and
r.143(2)(a)</t>
  </si>
  <si>
    <t>Failure to ensure that facilities for animals are kept clean and in good order and repair for specified animals breeding licence</t>
  </si>
  <si>
    <t>r.143(1)(b) and  
r 143(2)(b)</t>
  </si>
  <si>
    <t>Failure to ensure that equipment used with animals held for purposes of licence are kept clean and in good order and repair for specified animals breeding licence</t>
  </si>
  <si>
    <t>r. 144</t>
  </si>
  <si>
    <t>Failure to complete mandatory Animal Ethics Committee training within required timeframe from appointment</t>
  </si>
  <si>
    <t>r.145(1)</t>
  </si>
  <si>
    <t xml:space="preserve">Failure of a licence holder to forward to the Department Head an annual return on animal use </t>
  </si>
  <si>
    <t>r.145(4)</t>
  </si>
  <si>
    <t xml:space="preserve">Providing false or misleading information for annual returns under regulation 145(1) </t>
  </si>
  <si>
    <t>r.145(5)</t>
  </si>
  <si>
    <t>Failure of a licence holder to forward to the Department Head a declaration verifying the facts contained in a return under regulation 145(1)</t>
  </si>
  <si>
    <t>r.146(1)</t>
  </si>
  <si>
    <t xml:space="preserve">Failure of a licence holder to keep all records required under the licence for 4 years </t>
  </si>
  <si>
    <t>r.146(2)</t>
  </si>
  <si>
    <t>Failure of licence holder to give Department Head records if licence holder ceases to hold licence</t>
  </si>
  <si>
    <t xml:space="preserve">Prevention of Cruelty to Animals (Domestic Fowl) Regulations 2016 </t>
  </si>
  <si>
    <t xml:space="preserve">Failure to provide access to food that contains adequate nutrients </t>
  </si>
  <si>
    <t xml:space="preserve">r.6(2) </t>
  </si>
  <si>
    <t xml:space="preserve">Failure to provide sufficient water </t>
  </si>
  <si>
    <t xml:space="preserve">Failure to inspect at least once every 24 hrs </t>
  </si>
  <si>
    <t>Failure to have contingency planning for power failure and interruption of food or water</t>
  </si>
  <si>
    <t>Failure to have system in place for testing alarms installed in mechnically ventilated sheds</t>
  </si>
  <si>
    <t xml:space="preserve">r.7(2) </t>
  </si>
  <si>
    <t xml:space="preserve">Failure to ensure all domestic fowl are visible and failure to protect fowl from excreta </t>
  </si>
  <si>
    <t xml:space="preserve">r.7(3) </t>
  </si>
  <si>
    <t xml:space="preserve">Failure to construct cage floor correctly for egg producing domestic fowl </t>
  </si>
  <si>
    <t xml:space="preserve">r.7(4) </t>
  </si>
  <si>
    <t xml:space="preserve">Failure to have the correct cage height for egg producing domestic fowl </t>
  </si>
  <si>
    <t xml:space="preserve">r.7(5) </t>
  </si>
  <si>
    <t xml:space="preserve">Failure to have the correct cage door size for egg producing domestic fowl </t>
  </si>
  <si>
    <t xml:space="preserve">Failure to have the correct cage floor area for egg producing domestic fowl weighing less than 4.5 kg </t>
  </si>
  <si>
    <t xml:space="preserve">Failure to have the correct cage floor area for egg producing domestic fowl weighing 4.5 kg or more </t>
  </si>
  <si>
    <t xml:space="preserve">Failure to keep uncaged domestic fowl in a situation allowing sufficient access </t>
  </si>
  <si>
    <t xml:space="preserve">Failure to protect uncaged domestic fowl from excreta </t>
  </si>
  <si>
    <t xml:space="preserve">r.10(4) </t>
  </si>
  <si>
    <t xml:space="preserve">Failure to keep uncaged domestic fowl in housing system with sufficient height </t>
  </si>
  <si>
    <t xml:space="preserve">r.11 </t>
  </si>
  <si>
    <t xml:space="preserve">Failure to provide uncaged domestic fowl for egg production with sufficient floor space </t>
  </si>
  <si>
    <t xml:space="preserve">r.12 </t>
  </si>
  <si>
    <t xml:space="preserve">Failure to provide uncaged domestic fowl for meat production with sufficient floor space </t>
  </si>
  <si>
    <t>Failure to provide shelter for range birds</t>
  </si>
  <si>
    <t>r.13(3)</t>
  </si>
  <si>
    <t>Failure to reduce risk of predation on a range</t>
  </si>
  <si>
    <t>r.13(4)</t>
  </si>
  <si>
    <t>Failure to allow access to the range</t>
  </si>
  <si>
    <t>r.13(5)</t>
  </si>
  <si>
    <t>Failure to ensure adequate opening onto the range</t>
  </si>
  <si>
    <t>r.13(6)</t>
  </si>
  <si>
    <t>Failure to ensure openings are property designed</t>
  </si>
  <si>
    <t xml:space="preserve">9 (1) </t>
  </si>
  <si>
    <t xml:space="preserve">Commencing or conducting a seafood business without a current and valid seafood safety licence in respect of the business. - first offence </t>
  </si>
  <si>
    <t xml:space="preserve">Commencing or conducting a seafood business without a current and valid seafood safety licence in respect of the business. - subsequent offence </t>
  </si>
  <si>
    <t xml:space="preserve">Failure to comply with licence conditions - first offence </t>
  </si>
  <si>
    <t xml:space="preserve">Failure to comply with licence conditions - subsequent offence </t>
  </si>
  <si>
    <t xml:space="preserve">31 (3) </t>
  </si>
  <si>
    <t xml:space="preserve">Failure to comply with an order by an authorised officer under section 31 of the Act </t>
  </si>
  <si>
    <t xml:space="preserve">43 (1) </t>
  </si>
  <si>
    <t xml:space="preserve">Dispose of, remove, damage or interfere with anything seized or taken under this Act -first offence </t>
  </si>
  <si>
    <t xml:space="preserve">Dispose of, remove, damage or interfere with anything seized or taken under this Act -subsequent offence </t>
  </si>
  <si>
    <t xml:space="preserve">Remove, alter, interfere in any way with any sample, or erase, alter, open, break or remove a mark, seal or fastening placed by an authorised officer on any part of a sample taken under this Act - first offence </t>
  </si>
  <si>
    <t xml:space="preserve">Remove, alter, interfere in any way with any sample, or erase, alter, open, break or remove a mark, seal or fastening placed by an authorised officer on any part of a sample taken under this Act - subsequent offence </t>
  </si>
  <si>
    <t xml:space="preserve">Hinder, obstruct, threaten or intimidate an authorised officer; or a member of the police force who is assisting an authorised officer exercising a power under this Act. </t>
  </si>
  <si>
    <t xml:space="preserve">Offence to fail to provide information </t>
  </si>
  <si>
    <t xml:space="preserve">Offence to give false or misleading information </t>
  </si>
  <si>
    <t xml:space="preserve">Offence to refuse admission to authorised officer </t>
  </si>
  <si>
    <t xml:space="preserve">Offence to refuse assistance to authorised officer </t>
  </si>
  <si>
    <t xml:space="preserve">Offence to fail to comply with directions etc. of authorised officers </t>
  </si>
  <si>
    <t xml:space="preserve">53 (5) </t>
  </si>
  <si>
    <t xml:space="preserve">Failure to comply with a notice issued by Chief Executive Officer under s53 </t>
  </si>
  <si>
    <t xml:space="preserve">Stock (Seller Liability and Declarations) Act 1993 </t>
  </si>
  <si>
    <t xml:space="preserve">s.6(3) </t>
  </si>
  <si>
    <t xml:space="preserve">Breaching a section (5) condition (first offence) </t>
  </si>
  <si>
    <t xml:space="preserve">Breaching a section (5) condition (second or subsequent offence) </t>
  </si>
  <si>
    <t xml:space="preserve">s.9(4) </t>
  </si>
  <si>
    <t xml:space="preserve">Breaching a section (5) condition if carcass of stock partially condemned (first offence) </t>
  </si>
  <si>
    <t xml:space="preserve">Breaching a section (5) condition if carcass of stock partially condemned (second or subsequent offence) </t>
  </si>
  <si>
    <t xml:space="preserve">s.11(2) </t>
  </si>
  <si>
    <t xml:space="preserve">Failure to ensure that all stock or products marked in a way described in a declaration comply with that declaration (first offence) </t>
  </si>
  <si>
    <t xml:space="preserve">Failure to ensure that all stock or products marked in a way described in a declaration comply with that declaration (second or subsequent offence) </t>
  </si>
  <si>
    <t xml:space="preserve">s.12(2) </t>
  </si>
  <si>
    <t xml:space="preserve">Failure to ensure that all stock or products comply with the declaration (first offence) </t>
  </si>
  <si>
    <t xml:space="preserve">Failure to ensure that all stock or products comply with the declaration (second or subsequent offence) </t>
  </si>
  <si>
    <t xml:space="preserve">Breaching a declaration (first offence) </t>
  </si>
  <si>
    <t xml:space="preserve">Breaching a declaration (second or subsequent offence) </t>
  </si>
  <si>
    <t xml:space="preserve">s.18A(3) </t>
  </si>
  <si>
    <t xml:space="preserve">Making a false declaration under section (18A) (first offence) </t>
  </si>
  <si>
    <t xml:space="preserve">Making a false declaration under section (18A) (second or subsequent offence) </t>
  </si>
  <si>
    <t xml:space="preserve">s.18A(4) </t>
  </si>
  <si>
    <t xml:space="preserve">Failure to retain a declaration under section (18A) </t>
  </si>
  <si>
    <t xml:space="preserve">s.20 (3) </t>
  </si>
  <si>
    <t xml:space="preserve">Failure to adhere to procedure if a seller wishes to dispute the accuracy of a certificate (first offence). </t>
  </si>
  <si>
    <t xml:space="preserve">Failure to adhere to procedure if a seller wishes to dispute the accuracy of a certificate (second or subsequent offence). </t>
  </si>
  <si>
    <t xml:space="preserve">s.21 (3) </t>
  </si>
  <si>
    <t xml:space="preserve">Failure to adhere to procedure if a seller disputes the amount claimed by the buyer (first offence). </t>
  </si>
  <si>
    <t xml:space="preserve">Failure to adhere to procedure if a seller disputes the amount claimed by the buyer (second or subsequent offence). </t>
  </si>
  <si>
    <t xml:space="preserve">s.28(1) </t>
  </si>
  <si>
    <t xml:space="preserve">Offences concerning the execution of warrants </t>
  </si>
  <si>
    <t xml:space="preserve">s.28(2) </t>
  </si>
  <si>
    <t xml:space="preserve">Failure to comply with warrant requirements </t>
  </si>
  <si>
    <t>Seafood Safety Act 2003</t>
  </si>
  <si>
    <t xml:space="preserve">Veterinary Practice Act 1997 </t>
  </si>
  <si>
    <t xml:space="preserve">s.17(3) </t>
  </si>
  <si>
    <t xml:space="preserve">Failure by veterinary practitioner to return his or her certificate of registration to the board if that registration has been cancelled </t>
  </si>
  <si>
    <t xml:space="preserve">s.19 </t>
  </si>
  <si>
    <t xml:space="preserve">Failure by veterinary practitioner to notify the board of any change of address </t>
  </si>
  <si>
    <t xml:space="preserve">Offence to disclose information identifying a complainant (natural person) </t>
  </si>
  <si>
    <t xml:space="preserve">Offence to disclose information identifying a complainant (body corporate) </t>
  </si>
  <si>
    <t>s.53(2)</t>
  </si>
  <si>
    <t xml:space="preserve">Offence to disclose information identifying a witness (natural person) </t>
  </si>
  <si>
    <t xml:space="preserve">Offence to disclose information identifying a witness (body corporate) </t>
  </si>
  <si>
    <t xml:space="preserve">s.57(1) </t>
  </si>
  <si>
    <t xml:space="preserve">False claims by persons as to registration </t>
  </si>
  <si>
    <t>s.57(1A)</t>
  </si>
  <si>
    <t>s.57(1B)</t>
  </si>
  <si>
    <t>s.57(1C)</t>
  </si>
  <si>
    <t>Offence for person who is not a registered veterinary practitioner to carry out any act of a veterinary practitioner</t>
  </si>
  <si>
    <t xml:space="preserve">s.57(2) </t>
  </si>
  <si>
    <t xml:space="preserve">False claims by person with specific registration </t>
  </si>
  <si>
    <t>s.57(2A)</t>
  </si>
  <si>
    <t xml:space="preserve">s.57(3) </t>
  </si>
  <si>
    <t xml:space="preserve">False claims by person with conditional registration </t>
  </si>
  <si>
    <t>s.57(3A)</t>
  </si>
  <si>
    <t xml:space="preserve">s.57(4) </t>
  </si>
  <si>
    <t xml:space="preserve">False claims by person as a veterinary specialist </t>
  </si>
  <si>
    <t>s.57(4A)</t>
  </si>
  <si>
    <t>s.57(4B)</t>
  </si>
  <si>
    <t xml:space="preserve">s.57(5) </t>
  </si>
  <si>
    <t xml:space="preserve">s.57(5A) </t>
  </si>
  <si>
    <t xml:space="preserve">s.57(5B) </t>
  </si>
  <si>
    <t xml:space="preserve">s.57(6) </t>
  </si>
  <si>
    <t>False claims for another person (body corporate)</t>
  </si>
  <si>
    <t xml:space="preserve">Offence to obtain registration fradulently or by false representation or declaration </t>
  </si>
  <si>
    <t>s.58(2)</t>
  </si>
  <si>
    <t>Offence to procure any person to be registered fradulently or by false representation (natural person)</t>
  </si>
  <si>
    <t>Offence to procure any person to be registered fradulently or by false representation (body corporate)</t>
  </si>
  <si>
    <t>s.58(3)</t>
  </si>
  <si>
    <t>Offence to forge, counterfeit or alter any certificate of registration, degree, diploma or ther evidence of qualifications for registration (natural person)</t>
  </si>
  <si>
    <t>Offence to forge, counterfeit or alter any certificate of registration, degree, diploma or ther evidence of qualifications for registration (body corporate)</t>
  </si>
  <si>
    <t xml:space="preserve">s.58A(1) </t>
  </si>
  <si>
    <t xml:space="preserve">Offence to direct or incite unprofessional conduct (natural person - first offence) </t>
  </si>
  <si>
    <t xml:space="preserve">Offence to direct or incite unprofessional conduct (natural person - second or subsequent offence) </t>
  </si>
  <si>
    <t xml:space="preserve">Offence to direct or incite unprofessional conduct (body corporate - first offence) </t>
  </si>
  <si>
    <t xml:space="preserve">Offence to direct or incite unprofessional conduct (body corporate - second or subsequent offence) </t>
  </si>
  <si>
    <t xml:space="preserve">s.59(1) </t>
  </si>
  <si>
    <t xml:space="preserve">Offences to advertise in a manner which is false (natural person) </t>
  </si>
  <si>
    <t xml:space="preserve">Offences to advertise in a manner which is false (body corporate) </t>
  </si>
  <si>
    <t>s.59(1A)</t>
  </si>
  <si>
    <t xml:space="preserve">Offences to advertise in a manner which is misleading (natural person) </t>
  </si>
  <si>
    <t xml:space="preserve">Offences to advertise in a manner which is misleading (body corporate) </t>
  </si>
  <si>
    <t>s.59(1B)</t>
  </si>
  <si>
    <t xml:space="preserve">Offences to advertise in a manner which is deceptive (natural person) </t>
  </si>
  <si>
    <t xml:space="preserve">Offences to advertise in a manner which is deceptive (body corporate) </t>
  </si>
  <si>
    <t>s.59(1C)</t>
  </si>
  <si>
    <t xml:space="preserve">Offences to advertise in a manner which is intended to be false, misleading or deceptive (natural person) </t>
  </si>
  <si>
    <t xml:space="preserve">Offences to advertise in a manner which is intended to be false, misleading or deceptive (body corporate) </t>
  </si>
  <si>
    <t>s.59(1D)</t>
  </si>
  <si>
    <t xml:space="preserve">Offences to advertise discounts, gifts or inducements without advertising terms and conditions (natural person) </t>
  </si>
  <si>
    <t xml:space="preserve">Offences to advertise discounts, gifts or inducements without advertising terms and conditions (body corporate) </t>
  </si>
  <si>
    <t>s.59(1E)</t>
  </si>
  <si>
    <t xml:space="preserve">Offences to advertise in a manner that unfavourably contrasts other providers (natural person) </t>
  </si>
  <si>
    <t xml:space="preserve">Offences to advertise in a manner that unfavourably contrasts other providers (body corporate) </t>
  </si>
  <si>
    <t xml:space="preserve">s.77(1) </t>
  </si>
  <si>
    <t xml:space="preserve">A person who is or has been a member of the Board, or a member of the staff of the Board must not, directly or indirectly, make a record of, disclose or communicate to any person information about the affairs of any person acquired in that capacity. </t>
  </si>
  <si>
    <t xml:space="preserve">2024-25 penalty amount (current year)  </t>
  </si>
  <si>
    <t xml:space="preserve">2024-25 penalty amount (current year) </t>
  </si>
  <si>
    <t>Drugs, Poisons and Controlled Substances Act 1981 - Part 4A Authorities for low-THC cannabis</t>
  </si>
  <si>
    <t>s.53(1)</t>
  </si>
  <si>
    <t>False claims for another person (natural person)</t>
  </si>
  <si>
    <t>s.58(1)</t>
  </si>
  <si>
    <t>Agricultural and Veterinary Chemicals (Control of Use) (Infringement Notices) Regulations 2023</t>
  </si>
  <si>
    <r>
      <t xml:space="preserve">2025-26 fee </t>
    </r>
    <r>
      <rPr>
        <sz val="10"/>
        <rFont val="Calibri"/>
        <family val="2"/>
        <scheme val="minor"/>
      </rPr>
      <t>(amount is GST free unless shown)</t>
    </r>
  </si>
  <si>
    <t>2025-26 penalty amount (current year)</t>
  </si>
  <si>
    <t>2024/25</t>
  </si>
  <si>
    <t>2025/26</t>
  </si>
  <si>
    <t>36A(1)</t>
  </si>
  <si>
    <t>Selling, delivering or providing dairy food for human consumption that has not been treated in accordance with the Food Standards Code, or provided to another person who holds a dairy licence (natural person)</t>
  </si>
  <si>
    <t>Selling, delivering or providing dairy food for human consumption that has not been treated in accordance with the Food Standards Code, or provided to another person who holds a dairy licence (body corporate)</t>
  </si>
  <si>
    <t>36A(2)</t>
  </si>
  <si>
    <t>Selling, delivering or providing dairy food for purposes other than human consumption, unless the dairy food has been treated in a manner approved by the Authority or the provision is to a person who holds a dairy industry licence (natural person)</t>
  </si>
  <si>
    <t>Selling, delivering or providing dairy food for purposes other than human consumption, unless the dairy food has been treated in a manner approved by the Authority or the provision is to a person who holds a dairy industry licence (body corporate)</t>
  </si>
  <si>
    <t>69A(7)</t>
  </si>
  <si>
    <t>Within 14 days of receiving notice that an authority is suspended or cancelled under subsection (1), a person must surrender to the Secretary relevant documents</t>
  </si>
  <si>
    <r>
      <t xml:space="preserve">2025-26 fee </t>
    </r>
    <r>
      <rPr>
        <sz val="10"/>
        <color theme="1"/>
        <rFont val="Calibri"/>
        <family val="2"/>
        <scheme val="minor"/>
      </rPr>
      <t>(amount is GST free unless shown)</t>
    </r>
  </si>
  <si>
    <t>Food (Primary Production and Processing) Regulations 2025</t>
  </si>
  <si>
    <t>An unregistered primary producer must not sell primary produce.</t>
  </si>
  <si>
    <t>Primary producer must not provide false or misleading information in applications.</t>
  </si>
  <si>
    <t>58(1)</t>
  </si>
  <si>
    <t>Registered primary producer must not contravene any condition with respect to registration with a declared authority.</t>
  </si>
  <si>
    <t>58(2)</t>
  </si>
  <si>
    <t>Registered primary producer must not contravene any condition to which approval of their food safety management statement is subject.</t>
  </si>
  <si>
    <t>58(3)</t>
  </si>
  <si>
    <t>Registered primary producer must not contravene condition to which their use of an industry-standard certification and audit scheme as a food safety management statement is subject.</t>
  </si>
  <si>
    <t>r.86(3)</t>
  </si>
  <si>
    <t>Failure of a saleyard operator to record livestock death information in the specified manner and provide it to the Secretary</t>
  </si>
  <si>
    <t>r.89(3)</t>
  </si>
  <si>
    <t>r.98A(1)</t>
  </si>
  <si>
    <t>r.98A(2)</t>
  </si>
  <si>
    <t xml:space="preserve">Failure of an exporter to record and forward information to Secretary before movement of cattle, sheep or goat. </t>
  </si>
  <si>
    <t>Penalty for recording, providing or forwarding incorrect information.</t>
  </si>
  <si>
    <t xml:space="preserve">Penalty for recording, providing or forwarding false information </t>
  </si>
  <si>
    <t>r.22</t>
  </si>
  <si>
    <t>Display of licence label on licensed meat transport vehicle</t>
  </si>
  <si>
    <t>Failure to notify Authority in writing if the holder of a meat transport vehicle licence sells or disposes of the licensed meat transport vehicle within 14 days after the sale or disposal</t>
  </si>
  <si>
    <t>r.15</t>
  </si>
  <si>
    <t xml:space="preserve">r.17(2) </t>
  </si>
  <si>
    <t>r.26(7)</t>
  </si>
  <si>
    <t xml:space="preserve">r.27(6) </t>
  </si>
  <si>
    <t>r.28(3)</t>
  </si>
  <si>
    <t>Failure to remove licence label affixed to meat transport vehicle upon sale or disposal of licensed meat transport vehicle</t>
  </si>
  <si>
    <t>r.29</t>
  </si>
  <si>
    <t>r.31(1)</t>
  </si>
  <si>
    <t>r.31(2)</t>
  </si>
  <si>
    <r>
      <t xml:space="preserve">2024-25 fee </t>
    </r>
    <r>
      <rPr>
        <sz val="10"/>
        <rFont val="Calibri"/>
        <family val="2"/>
        <scheme val="minor"/>
      </rPr>
      <t>(amount is GST free unless shown)</t>
    </r>
  </si>
  <si>
    <t>2024/25 penalty amount (current year)</t>
  </si>
  <si>
    <t>CURRENT YEAR FEES AND PENALTIES - AGRICULTURE</t>
  </si>
  <si>
    <t>Penalty units have been rounded to the nearest dollar and fee units rounded to the nearest 10 cents in accordance with sections 7(3) and 7(4) of the Monetary Units Act 2004, with exception to the Plant Biosecurity Act 2010 (PBA) fees and Agricultural and Veterinary Chemicals (Control of Use) Act 1992 fees, which have been rounded down to the nearest 5 cents (in accordance with s.55(3) of the PBA) and Notice of Fixing Fees accordingly . Some fees charged under certain plant biosecurity legislation and regulations have GST applied to them.</t>
  </si>
  <si>
    <t>Total Fee</t>
  </si>
  <si>
    <t>GST (where applicable)</t>
  </si>
  <si>
    <t>The following fees were published in Government Gazette G26 dated 26 June 2025</t>
  </si>
  <si>
    <t>At Cost</t>
  </si>
  <si>
    <r>
      <rPr>
        <b/>
        <sz val="12"/>
        <rFont val="Calibri"/>
        <family val="2"/>
        <scheme val="minor"/>
      </rPr>
      <t>TRAVEL:</t>
    </r>
    <r>
      <rPr>
        <sz val="12"/>
        <rFont val="Calibri"/>
        <family val="2"/>
        <scheme val="minor"/>
      </rPr>
      <t xml:space="preserve"> Certification (Plant Health Certificate): Business/Persons: Travel to and from an authorised inspector’s office, per 15 minutes or part thereof.</t>
    </r>
  </si>
  <si>
    <r>
      <rPr>
        <b/>
        <sz val="12"/>
        <rFont val="Calibri"/>
        <family val="2"/>
        <scheme val="minor"/>
      </rPr>
      <t>TRAVEL:</t>
    </r>
    <r>
      <rPr>
        <sz val="12"/>
        <rFont val="Calibri"/>
        <family val="2"/>
        <scheme val="minor"/>
      </rPr>
      <t xml:space="preserve"> Compliance Agreements (Fruit Fly and Other) Accreditation of a business by an authorised inspector to verify plants and plant products: Travel to and from an authorised inspector's office, per 15 minutes or part thereof</t>
    </r>
  </si>
  <si>
    <r>
      <rPr>
        <b/>
        <sz val="12"/>
        <rFont val="Calibri"/>
        <family val="2"/>
        <scheme val="minor"/>
      </rPr>
      <t>TRAVEL:</t>
    </r>
    <r>
      <rPr>
        <sz val="12"/>
        <rFont val="Calibri"/>
        <family val="2"/>
        <scheme val="minor"/>
      </rPr>
      <t>Interstate Certification Assurance (ICA) Accreditation and Bilateral Agreements supporting interstate legislative and market access requirements.  Accreditation of a business by an authorised inspector to issue Assurance Certificates: Travel to and from an authorised inspector’s office, per 15 minutes or part thereof</t>
    </r>
  </si>
  <si>
    <r>
      <rPr>
        <b/>
        <sz val="12"/>
        <rFont val="Calibri"/>
        <family val="2"/>
        <scheme val="minor"/>
      </rPr>
      <t>TRAVEL:</t>
    </r>
    <r>
      <rPr>
        <sz val="12"/>
        <rFont val="Calibri"/>
        <family val="2"/>
        <scheme val="minor"/>
      </rPr>
      <t xml:space="preserve"> Inspection and supervised actions: Travel to and from an authorised inspector’s office, per 15 minutes or part thereof</t>
    </r>
  </si>
  <si>
    <r>
      <rPr>
        <b/>
        <sz val="12"/>
        <rFont val="Calibri"/>
        <family val="2"/>
        <scheme val="minor"/>
      </rPr>
      <t>Cost of overtime and any additional reasonable expenses</t>
    </r>
    <r>
      <rPr>
        <sz val="12"/>
        <rFont val="Calibri"/>
        <family val="2"/>
        <scheme val="minor"/>
      </rPr>
      <t xml:space="preserve"> incurred as a result of an authorised inspector being away from the office including specific travel requirements or overnight accommodatio </t>
    </r>
  </si>
  <si>
    <r>
      <rPr>
        <b/>
        <sz val="12"/>
        <rFont val="Arial"/>
        <family val="2"/>
      </rPr>
      <t xml:space="preserve">Compliance Agreements (Fruit Fly and Other) </t>
    </r>
    <r>
      <rPr>
        <sz val="12"/>
        <rFont val="Arial"/>
        <family val="2"/>
      </rPr>
      <t>Accreditation of a business by an authorised inspector to verify plants and plant products: Fruit Fly Compliance Agreement application and annual fee</t>
    </r>
  </si>
  <si>
    <r>
      <rPr>
        <b/>
        <sz val="12"/>
        <rFont val="Arial"/>
        <family val="2"/>
      </rPr>
      <t xml:space="preserve">Compliance Agreements (Fruit Fly and Other) </t>
    </r>
    <r>
      <rPr>
        <sz val="12"/>
        <rFont val="Arial"/>
        <family val="2"/>
      </rPr>
      <t>Accreditation of a business by an authorised inspector to verify plants and plant products: Other Compliance Agreement application and annual fee</t>
    </r>
  </si>
  <si>
    <r>
      <rPr>
        <b/>
        <sz val="12"/>
        <rFont val="Arial"/>
        <family val="2"/>
      </rPr>
      <t xml:space="preserve">Compliance Agreements (Fruit Fly and Other) </t>
    </r>
    <r>
      <rPr>
        <sz val="12"/>
        <rFont val="Arial"/>
        <family val="2"/>
      </rPr>
      <t>Accreditation of a business by an authorised inspector to verify plants and plant products: Audit fee and issuance of conformance/non-conformance report: per 15 minutes or part thereof</t>
    </r>
  </si>
  <si>
    <r>
      <rPr>
        <b/>
        <sz val="12"/>
        <rFont val="Arial"/>
        <family val="2"/>
      </rPr>
      <t xml:space="preserve">Interstate Certification Assurance (ICA) Accreditation and Bilateral Agreements supporting interstate legislative and market access requirements. </t>
    </r>
    <r>
      <rPr>
        <sz val="12"/>
        <rFont val="Arial"/>
        <family val="2"/>
      </rPr>
      <t>Accreditation of a business by an authorised inspector to issue Assurance Certificates: Application and annual fee</t>
    </r>
  </si>
  <si>
    <r>
      <rPr>
        <b/>
        <sz val="12"/>
        <rFont val="Arial"/>
        <family val="2"/>
      </rPr>
      <t xml:space="preserve">Interstate Certification Assurance (ICA) Accreditation and Bilateral Agreements supporting interstate legislative and market access requirements. </t>
    </r>
    <r>
      <rPr>
        <i/>
        <sz val="12"/>
        <rFont val="Arial"/>
        <family val="2"/>
      </rPr>
      <t xml:space="preserve">Accreditation of a business by an authorised inspector to issue Assurance Certificates: </t>
    </r>
    <r>
      <rPr>
        <sz val="12"/>
        <rFont val="Arial"/>
        <family val="2"/>
      </rPr>
      <t>Approval for Area or Property Freedom</t>
    </r>
  </si>
  <si>
    <r>
      <rPr>
        <b/>
        <sz val="12"/>
        <rFont val="Arial"/>
        <family val="2"/>
      </rPr>
      <t xml:space="preserve">Interstate Certification Assurance (ICA) Accreditation and Bilateral Agreements supporting interstate legislative and market access requirements. </t>
    </r>
    <r>
      <rPr>
        <i/>
        <sz val="12"/>
        <rFont val="Arial"/>
        <family val="2"/>
      </rPr>
      <t xml:space="preserve">Accreditation of a business by an authorised inspector to issue Assurance Certificates: </t>
    </r>
    <r>
      <rPr>
        <sz val="12"/>
        <rFont val="Arial"/>
        <family val="2"/>
      </rPr>
      <t>Audit fee and issuance of conformance/non-conformance report: per 15 minutes or part thereof</t>
    </r>
  </si>
  <si>
    <r>
      <rPr>
        <b/>
        <sz val="12"/>
        <rFont val="Arial"/>
        <family val="2"/>
      </rPr>
      <t xml:space="preserve">Inspection and supervised actions: </t>
    </r>
    <r>
      <rPr>
        <sz val="12"/>
        <rFont val="Arial"/>
        <family val="2"/>
      </rPr>
      <t>Inspection of any plant, plant product, plant vector, used package, used equipment, earth material or beehive per 15 minutes or part thereof</t>
    </r>
  </si>
  <si>
    <r>
      <rPr>
        <b/>
        <sz val="12"/>
        <rFont val="Arial"/>
        <family val="2"/>
      </rPr>
      <t xml:space="preserve">Inspection and supervised actions: </t>
    </r>
    <r>
      <rPr>
        <sz val="12"/>
        <rFont val="Arial"/>
        <family val="2"/>
      </rPr>
      <t>Supervising the treatment of any plant, plant product, plant vector, used package, used equipment, earth material or beehive per 15 minutes or part thereof</t>
    </r>
  </si>
  <si>
    <r>
      <rPr>
        <b/>
        <sz val="12"/>
        <rFont val="Arial"/>
        <family val="2"/>
      </rPr>
      <t xml:space="preserve">Inspection and supervised actions: </t>
    </r>
    <r>
      <rPr>
        <sz val="12"/>
        <rFont val="Arial"/>
        <family val="2"/>
      </rPr>
      <t>Supervising the destruction or disposal of any plant, plant product, plant vector, plant refuse, used package, used equipment, earth material or beehive per 15 minutes or part thereof</t>
    </r>
  </si>
  <si>
    <r>
      <rPr>
        <b/>
        <sz val="12"/>
        <rFont val="Arial"/>
        <family val="2"/>
      </rPr>
      <t xml:space="preserve">Inspection and supervised actions: </t>
    </r>
    <r>
      <rPr>
        <sz val="12"/>
        <rFont val="Arial"/>
        <family val="2"/>
      </rPr>
      <t>Inspection of land including inspecting any plant growing on the land per 15 minutes or part thereof</t>
    </r>
  </si>
  <si>
    <r>
      <rPr>
        <b/>
        <sz val="12"/>
        <rFont val="Arial"/>
        <family val="2"/>
      </rPr>
      <t xml:space="preserve">Inspection and supervised actions: </t>
    </r>
    <r>
      <rPr>
        <sz val="12"/>
        <rFont val="Arial"/>
        <family val="2"/>
      </rPr>
      <t>Inspections relating to permit issue, including treatment per 15 minutes or part thereof</t>
    </r>
  </si>
  <si>
    <r>
      <rPr>
        <b/>
        <sz val="12"/>
        <rFont val="Arial"/>
        <family val="2"/>
      </rPr>
      <t xml:space="preserve">Inspection and supervised actions: </t>
    </r>
    <r>
      <rPr>
        <sz val="12"/>
        <rFont val="Arial"/>
        <family val="2"/>
      </rPr>
      <t>Verification of documentation and inspection of any plant, plant product, plant vector, used package, used equipment, earth material or beehive per 15 minutes or part thereof</t>
    </r>
  </si>
  <si>
    <r>
      <rPr>
        <b/>
        <sz val="12"/>
        <rFont val="Arial"/>
        <family val="2"/>
      </rPr>
      <t>Certification (Plant Health Certificate): Business/Persons</t>
    </r>
    <r>
      <rPr>
        <sz val="12"/>
        <rFont val="Arial"/>
        <family val="2"/>
      </rPr>
      <t xml:space="preserve"> Certification by an authorised inspector to facilitate movement of plants and other materials: Inspection (15 minutes) and issuing Plant Health Certificate for business.</t>
    </r>
  </si>
  <si>
    <r>
      <rPr>
        <b/>
        <sz val="12"/>
        <rFont val="Arial"/>
        <family val="2"/>
      </rPr>
      <t>Certification (Plant Health Certificate): Business/Persons</t>
    </r>
    <r>
      <rPr>
        <sz val="12"/>
        <rFont val="Arial"/>
        <family val="2"/>
      </rPr>
      <t xml:space="preserve"> Certification by an authorised inspector to facilitate movement of plants and other materials: Additional Plant Health Certificate</t>
    </r>
  </si>
  <si>
    <r>
      <rPr>
        <b/>
        <sz val="12"/>
        <rFont val="Arial"/>
        <family val="2"/>
      </rPr>
      <t>Certification (Plant Health Certificate): Business/Persons</t>
    </r>
    <r>
      <rPr>
        <sz val="12"/>
        <rFont val="Arial"/>
        <family val="2"/>
      </rPr>
      <t xml:space="preserve"> Certification by an authorised inspector to facilitate movement of plants and other materials: Additional inspection per 15 minutes or part thereof for business</t>
    </r>
  </si>
  <si>
    <r>
      <rPr>
        <b/>
        <sz val="12"/>
        <rFont val="Arial"/>
        <family val="2"/>
      </rPr>
      <t>Certification (Plant Health Certificate): Business/Persons:</t>
    </r>
    <r>
      <rPr>
        <sz val="12"/>
        <rFont val="Arial"/>
        <family val="2"/>
      </rPr>
      <t xml:space="preserve"> Inspection (15 minutes) and issuing Plant Health Certificate for persons</t>
    </r>
  </si>
  <si>
    <r>
      <rPr>
        <b/>
        <sz val="12"/>
        <rFont val="Arial"/>
        <family val="2"/>
      </rPr>
      <t>Certification (Plant Health Certificate): Business/Persons:</t>
    </r>
    <r>
      <rPr>
        <sz val="12"/>
        <rFont val="Arial"/>
        <family val="2"/>
      </rPr>
      <t xml:space="preserve"> Additional inspection: per 15 minutes or part thereof for persons</t>
    </r>
  </si>
  <si>
    <r>
      <rPr>
        <b/>
        <sz val="12"/>
        <rFont val="Arial"/>
        <family val="2"/>
      </rPr>
      <t>Consumables</t>
    </r>
    <r>
      <rPr>
        <sz val="12"/>
        <rFont val="Arial"/>
        <family val="2"/>
      </rPr>
      <t xml:space="preserve"> including book of pre-printed certificates, verification stamp, postage</t>
    </r>
    <r>
      <rPr>
        <b/>
        <sz val="12"/>
        <rFont val="Arial"/>
        <family val="2"/>
      </rPr>
      <t xml:space="preserve"> (Price is variable depending on consumable)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</si>
</sst>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164" formatCode="_(* #,##0.00_);_(* \(#,##0.00\);_(* &quot;-&quot;??_);_(@_)"/>
    <numFmt numFmtId="165" formatCode="&quot;$&quot;#,##0.00"/>
    <numFmt numFmtId="166" formatCode="_(&quot;$&quot;* #,##0.00_);_(&quot;$&quot;* \(#,##0.00\);_(&quot;$&quot;* &quot;-&quot;??_);_(@_)"/>
    <numFmt numFmtId="167" formatCode="&quot;$&quot;#,##0_);[Red]\(&quot;$&quot;#,##0\)"/>
    <numFmt numFmtId="168" formatCode="&quot;$&quot;#,##0"/>
    <numFmt numFmtId="169" formatCode="&quot;$&quot;#,##0.00_);[Red]\(&quot;$&quot;#,##0.00\)"/>
    <numFmt numFmtId="170" formatCode="0.000000"/>
  </numFmts>
  <fonts count="35" x14ac:knownFonts="1">
    <font>
      <sz val="11"/>
      <color theme="1"/>
      <name val="Calibri"/>
      <family val="2"/>
      <scheme val="minor"/>
    </font>
    <font>
      <sz val="11"/>
      <color theme="1"/>
      <name val="Calibri"/>
      <family val="2"/>
      <scheme val="minor"/>
    </font>
    <font>
      <b/>
      <sz val="13"/>
      <color theme="3"/>
      <name val="Calibri"/>
      <family val="2"/>
      <scheme val="minor"/>
    </font>
    <font>
      <b/>
      <sz val="12"/>
      <name val="Tahoma"/>
      <family val="2"/>
    </font>
    <font>
      <sz val="12"/>
      <color theme="1"/>
      <name val="Calibri"/>
      <family val="2"/>
      <scheme val="minor"/>
    </font>
    <font>
      <sz val="12"/>
      <name val="Tahoma"/>
      <family val="2"/>
    </font>
    <font>
      <b/>
      <sz val="12"/>
      <color theme="5" tint="0.39997558519241921"/>
      <name val="Arial"/>
      <family val="2"/>
    </font>
    <font>
      <b/>
      <sz val="12"/>
      <name val="Calibri"/>
      <family val="2"/>
      <scheme val="minor"/>
    </font>
    <font>
      <b/>
      <i/>
      <sz val="12"/>
      <name val="Calibri"/>
      <family val="2"/>
      <scheme val="minor"/>
    </font>
    <font>
      <i/>
      <sz val="12"/>
      <name val="Calibri"/>
      <family val="2"/>
      <scheme val="minor"/>
    </font>
    <font>
      <sz val="12"/>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sz val="12"/>
      <color rgb="FFFF0000"/>
      <name val="Calibri"/>
      <family val="2"/>
      <scheme val="minor"/>
    </font>
    <font>
      <strike/>
      <sz val="12"/>
      <color rgb="FFFF0000"/>
      <name val="Calibri"/>
      <family val="2"/>
      <scheme val="minor"/>
    </font>
    <font>
      <sz val="8"/>
      <name val="Calibri"/>
      <family val="2"/>
      <scheme val="minor"/>
    </font>
    <font>
      <strike/>
      <sz val="12"/>
      <name val="Calibri"/>
      <family val="2"/>
      <scheme val="minor"/>
    </font>
    <font>
      <sz val="11"/>
      <color rgb="FFFF0000"/>
      <name val="Calibri"/>
      <family val="2"/>
      <scheme val="minor"/>
    </font>
    <font>
      <b/>
      <i/>
      <sz val="12"/>
      <color rgb="FFFF0000"/>
      <name val="Calibri"/>
      <family val="2"/>
      <scheme val="minor"/>
    </font>
    <font>
      <sz val="13"/>
      <color rgb="FFFF0000"/>
      <name val="Tahoma"/>
      <family val="2"/>
    </font>
    <font>
      <i/>
      <sz val="12"/>
      <name val="Calibri"/>
      <family val="2"/>
    </font>
    <font>
      <sz val="12"/>
      <color rgb="FF000000"/>
      <name val="Calibri"/>
      <family val="2"/>
    </font>
    <font>
      <sz val="12"/>
      <name val="Calibri"/>
      <family val="2"/>
    </font>
    <font>
      <sz val="10"/>
      <name val="Calibri"/>
      <family val="2"/>
      <scheme val="minor"/>
    </font>
    <font>
      <sz val="12"/>
      <color rgb="FF0070C0"/>
      <name val="Calibri"/>
      <family val="2"/>
      <scheme val="minor"/>
    </font>
    <font>
      <sz val="12"/>
      <color rgb="FF0070C0"/>
      <name val="Tahoma"/>
      <family val="2"/>
    </font>
    <font>
      <sz val="13"/>
      <color rgb="FF0070C0"/>
      <name val="Tahoma"/>
      <family val="2"/>
    </font>
    <font>
      <sz val="12"/>
      <color rgb="FF0070C0"/>
      <name val="Calibri"/>
      <family val="2"/>
    </font>
    <font>
      <b/>
      <sz val="12"/>
      <color theme="1"/>
      <name val="Calibri"/>
      <family val="2"/>
      <scheme val="minor"/>
    </font>
    <font>
      <sz val="10"/>
      <color theme="1"/>
      <name val="Calibri"/>
      <family val="2"/>
      <scheme val="minor"/>
    </font>
    <font>
      <sz val="12"/>
      <name val="Arial"/>
      <family val="2"/>
    </font>
    <font>
      <b/>
      <sz val="12"/>
      <name val="Arial"/>
      <family val="2"/>
    </font>
    <font>
      <i/>
      <sz val="12"/>
      <name val="Arial"/>
      <family val="2"/>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49992370372631"/>
        <bgColor indexed="64"/>
      </patternFill>
    </fill>
    <fill>
      <patternFill patternType="solid">
        <fgColor rgb="FFFFFFFF"/>
        <bgColor indexed="64"/>
      </patternFill>
    </fill>
    <fill>
      <patternFill patternType="solid">
        <fgColor theme="8" tint="0.39997558519241921"/>
        <bgColor indexed="64"/>
      </patternFill>
    </fill>
  </fills>
  <borders count="9">
    <border>
      <left/>
      <right/>
      <top/>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5"/>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197">
    <xf numFmtId="0" fontId="0" fillId="0" borderId="0" xfId="0"/>
    <xf numFmtId="0" fontId="4" fillId="0" borderId="0" xfId="0" applyFont="1"/>
    <xf numFmtId="0" fontId="5" fillId="0" borderId="0" xfId="0" applyFont="1" applyAlignment="1">
      <alignment horizontal="left" vertical="top"/>
    </xf>
    <xf numFmtId="0" fontId="5" fillId="0" borderId="0" xfId="0" applyFont="1" applyAlignment="1">
      <alignment horizontal="right" vertical="top"/>
    </xf>
    <xf numFmtId="165" fontId="5" fillId="0" borderId="0" xfId="1" applyNumberFormat="1" applyFont="1" applyFill="1" applyBorder="1" applyAlignment="1">
      <alignment horizontal="left" vertical="top"/>
    </xf>
    <xf numFmtId="0" fontId="4" fillId="0" borderId="0" xfId="0" applyFont="1" applyAlignment="1">
      <alignment wrapText="1"/>
    </xf>
    <xf numFmtId="0" fontId="6" fillId="2" borderId="0" xfId="4" applyFont="1" applyFill="1" applyBorder="1" applyAlignment="1">
      <alignment horizontal="left" vertical="center"/>
    </xf>
    <xf numFmtId="0" fontId="5" fillId="0" borderId="0" xfId="0" applyFont="1" applyAlignment="1">
      <alignment horizontal="left" vertical="top" wrapText="1"/>
    </xf>
    <xf numFmtId="0" fontId="7"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10" fillId="0" borderId="5" xfId="0" applyFont="1" applyBorder="1" applyAlignment="1">
      <alignment wrapText="1"/>
    </xf>
    <xf numFmtId="0" fontId="9" fillId="0" borderId="2" xfId="0" applyFont="1" applyBorder="1" applyAlignment="1">
      <alignment horizontal="left"/>
    </xf>
    <xf numFmtId="0" fontId="10" fillId="0" borderId="3" xfId="0" applyFont="1" applyBorder="1" applyAlignment="1">
      <alignment wrapText="1"/>
    </xf>
    <xf numFmtId="0" fontId="4" fillId="0" borderId="3" xfId="0" applyFont="1" applyBorder="1"/>
    <xf numFmtId="167" fontId="4" fillId="0" borderId="4" xfId="0" applyNumberFormat="1" applyFont="1" applyBorder="1"/>
    <xf numFmtId="0" fontId="9" fillId="0" borderId="5" xfId="0" applyFont="1" applyBorder="1" applyAlignment="1">
      <alignment horizontal="left"/>
    </xf>
    <xf numFmtId="0" fontId="4" fillId="0" borderId="5" xfId="0" applyFont="1" applyBorder="1"/>
    <xf numFmtId="167" fontId="4" fillId="0" borderId="5" xfId="0" applyNumberFormat="1" applyFont="1" applyBorder="1"/>
    <xf numFmtId="0" fontId="9" fillId="0" borderId="0" xfId="0" applyFont="1" applyAlignment="1">
      <alignment horizontal="left"/>
    </xf>
    <xf numFmtId="0" fontId="10" fillId="0" borderId="0" xfId="0" applyFont="1" applyAlignment="1">
      <alignment wrapText="1"/>
    </xf>
    <xf numFmtId="0" fontId="4" fillId="0" borderId="0" xfId="0" applyFont="1" applyAlignment="1">
      <alignment horizontal="right" wrapText="1"/>
    </xf>
    <xf numFmtId="167" fontId="4" fillId="0" borderId="0" xfId="0" applyNumberFormat="1" applyFont="1"/>
    <xf numFmtId="165" fontId="4" fillId="0" borderId="5" xfId="3" applyNumberFormat="1" applyFont="1" applyBorder="1"/>
    <xf numFmtId="165" fontId="4" fillId="0" borderId="0" xfId="0" applyNumberFormat="1" applyFont="1"/>
    <xf numFmtId="165" fontId="4" fillId="0" borderId="5" xfId="3" applyNumberFormat="1" applyFont="1" applyBorder="1" applyAlignment="1">
      <alignment wrapText="1"/>
    </xf>
    <xf numFmtId="0" fontId="10" fillId="0" borderId="0" xfId="0" applyFont="1" applyAlignment="1">
      <alignment horizontal="left" vertical="top" wrapText="1"/>
    </xf>
    <xf numFmtId="165" fontId="4" fillId="0" borderId="0" xfId="3" applyNumberFormat="1" applyFont="1" applyBorder="1"/>
    <xf numFmtId="0" fontId="9" fillId="2" borderId="5" xfId="0" applyFont="1" applyFill="1" applyBorder="1" applyAlignment="1">
      <alignment horizontal="left"/>
    </xf>
    <xf numFmtId="0" fontId="10" fillId="2" borderId="5" xfId="0" applyFont="1" applyFill="1" applyBorder="1" applyAlignment="1">
      <alignment wrapText="1"/>
    </xf>
    <xf numFmtId="0" fontId="12" fillId="4" borderId="6" xfId="0" applyFont="1" applyFill="1" applyBorder="1" applyAlignment="1" applyProtection="1">
      <alignment vertical="center"/>
      <protection locked="0"/>
    </xf>
    <xf numFmtId="0" fontId="13" fillId="0" borderId="0" xfId="0" applyFont="1"/>
    <xf numFmtId="168" fontId="4" fillId="0" borderId="5" xfId="2" applyNumberFormat="1" applyFont="1" applyBorder="1"/>
    <xf numFmtId="168" fontId="12" fillId="4" borderId="6" xfId="2" applyNumberFormat="1" applyFont="1" applyFill="1" applyBorder="1" applyAlignment="1" applyProtection="1">
      <alignmen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0" xfId="0" applyFont="1" applyAlignment="1" applyProtection="1">
      <alignment horizontal="center"/>
      <protection locked="0"/>
    </xf>
    <xf numFmtId="165" fontId="10" fillId="0" borderId="0" xfId="0" applyNumberFormat="1" applyFont="1" applyAlignment="1">
      <alignment horizontal="right" vertical="top" wrapText="1"/>
    </xf>
    <xf numFmtId="8" fontId="10" fillId="0" borderId="0" xfId="0" applyNumberFormat="1" applyFont="1" applyAlignment="1" applyProtection="1">
      <alignment vertical="top" wrapText="1"/>
      <protection locked="0"/>
    </xf>
    <xf numFmtId="168" fontId="4" fillId="0" borderId="0" xfId="2" applyNumberFormat="1" applyFont="1" applyBorder="1"/>
    <xf numFmtId="0" fontId="10" fillId="0" borderId="0" xfId="0" applyFont="1"/>
    <xf numFmtId="0" fontId="10" fillId="0" borderId="5" xfId="0" applyFont="1" applyBorder="1"/>
    <xf numFmtId="0" fontId="14" fillId="0" borderId="0" xfId="0" applyFont="1" applyAlignment="1" applyProtection="1">
      <alignment vertical="top" wrapText="1"/>
      <protection locked="0"/>
    </xf>
    <xf numFmtId="8" fontId="14" fillId="0" borderId="0" xfId="0" applyNumberFormat="1" applyFont="1" applyAlignment="1" applyProtection="1">
      <alignment vertical="top" wrapText="1"/>
      <protection locked="0"/>
    </xf>
    <xf numFmtId="0" fontId="10" fillId="0" borderId="5" xfId="0" applyFont="1" applyBorder="1" applyAlignment="1">
      <alignment horizontal="left" vertical="top" wrapText="1"/>
    </xf>
    <xf numFmtId="167" fontId="10" fillId="0" borderId="5" xfId="0" applyNumberFormat="1" applyFont="1" applyBorder="1"/>
    <xf numFmtId="0" fontId="15" fillId="0" borderId="0" xfId="0" applyFont="1"/>
    <xf numFmtId="165" fontId="4" fillId="0" borderId="3" xfId="3" applyNumberFormat="1" applyFont="1" applyBorder="1"/>
    <xf numFmtId="168" fontId="4" fillId="0" borderId="3" xfId="2" applyNumberFormat="1" applyFont="1" applyBorder="1"/>
    <xf numFmtId="0" fontId="15" fillId="0" borderId="5" xfId="3" applyNumberFormat="1" applyFont="1" applyBorder="1"/>
    <xf numFmtId="169" fontId="4" fillId="0" borderId="5" xfId="0" applyNumberFormat="1" applyFont="1" applyBorder="1"/>
    <xf numFmtId="0" fontId="4" fillId="2" borderId="5" xfId="3" applyNumberFormat="1" applyFont="1" applyFill="1" applyBorder="1"/>
    <xf numFmtId="0" fontId="15" fillId="0" borderId="5" xfId="3" applyNumberFormat="1" applyFont="1" applyFill="1" applyBorder="1"/>
    <xf numFmtId="0" fontId="9" fillId="2" borderId="5" xfId="0" applyFont="1" applyFill="1" applyBorder="1" applyAlignment="1">
      <alignment horizontal="left" wrapText="1"/>
    </xf>
    <xf numFmtId="165" fontId="15" fillId="0" borderId="0" xfId="0" applyNumberFormat="1" applyFont="1"/>
    <xf numFmtId="165" fontId="10" fillId="0" borderId="0" xfId="0" applyNumberFormat="1" applyFont="1"/>
    <xf numFmtId="0" fontId="10" fillId="0" borderId="5" xfId="3" applyNumberFormat="1" applyFont="1" applyBorder="1"/>
    <xf numFmtId="169" fontId="10" fillId="0" borderId="5" xfId="0" applyNumberFormat="1" applyFont="1" applyBorder="1"/>
    <xf numFmtId="0" fontId="10" fillId="0" borderId="5" xfId="0" applyFont="1" applyBorder="1" applyAlignment="1">
      <alignment horizontal="right"/>
    </xf>
    <xf numFmtId="0" fontId="19" fillId="0" borderId="0" xfId="0" applyFont="1"/>
    <xf numFmtId="0" fontId="8" fillId="5" borderId="3" xfId="0" applyFont="1" applyFill="1" applyBorder="1" applyAlignment="1">
      <alignment vertical="top"/>
    </xf>
    <xf numFmtId="168" fontId="10" fillId="0" borderId="5" xfId="2" applyNumberFormat="1" applyFont="1" applyFill="1" applyBorder="1"/>
    <xf numFmtId="0" fontId="10" fillId="0" borderId="3" xfId="0" applyFont="1" applyBorder="1"/>
    <xf numFmtId="168" fontId="4" fillId="0" borderId="3" xfId="2" applyNumberFormat="1" applyFont="1" applyFill="1" applyBorder="1"/>
    <xf numFmtId="167" fontId="10" fillId="0" borderId="4" xfId="0" applyNumberFormat="1" applyFont="1" applyBorder="1"/>
    <xf numFmtId="0" fontId="20" fillId="0" borderId="3" xfId="0" applyFont="1" applyBorder="1" applyAlignment="1">
      <alignment vertical="top"/>
    </xf>
    <xf numFmtId="0" fontId="20" fillId="0" borderId="4" xfId="0" applyFont="1" applyBorder="1" applyAlignment="1">
      <alignment vertical="top"/>
    </xf>
    <xf numFmtId="0" fontId="4" fillId="0" borderId="5" xfId="0" applyFont="1" applyBorder="1" applyAlignment="1">
      <alignment horizontal="right"/>
    </xf>
    <xf numFmtId="165" fontId="4" fillId="0" borderId="5" xfId="3" applyNumberFormat="1" applyFont="1" applyFill="1" applyBorder="1"/>
    <xf numFmtId="165" fontId="10" fillId="0" borderId="5" xfId="3" applyNumberFormat="1" applyFont="1" applyFill="1" applyBorder="1"/>
    <xf numFmtId="8" fontId="21" fillId="0" borderId="0" xfId="0" applyNumberFormat="1" applyFont="1"/>
    <xf numFmtId="169" fontId="15" fillId="0" borderId="5" xfId="0" applyNumberFormat="1" applyFont="1" applyBorder="1"/>
    <xf numFmtId="0" fontId="22" fillId="0" borderId="7" xfId="0" applyFont="1" applyBorder="1"/>
    <xf numFmtId="0" fontId="23" fillId="0" borderId="8" xfId="0" applyFont="1" applyBorder="1"/>
    <xf numFmtId="0" fontId="23" fillId="0" borderId="8" xfId="0" applyFont="1" applyBorder="1" applyAlignment="1">
      <alignment wrapText="1"/>
    </xf>
    <xf numFmtId="168" fontId="4" fillId="0" borderId="0" xfId="2" applyNumberFormat="1" applyFont="1"/>
    <xf numFmtId="165" fontId="4" fillId="0" borderId="0" xfId="3" applyNumberFormat="1" applyFont="1"/>
    <xf numFmtId="0" fontId="23" fillId="0" borderId="4" xfId="0" applyFont="1" applyBorder="1"/>
    <xf numFmtId="0" fontId="14" fillId="0" borderId="5" xfId="0" applyFont="1" applyBorder="1" applyAlignment="1">
      <alignment wrapText="1"/>
    </xf>
    <xf numFmtId="168" fontId="14" fillId="0" borderId="5" xfId="2" applyNumberFormat="1" applyFont="1" applyBorder="1"/>
    <xf numFmtId="165" fontId="14" fillId="0" borderId="5" xfId="3" applyNumberFormat="1" applyFont="1" applyBorder="1"/>
    <xf numFmtId="0" fontId="7" fillId="3" borderId="5" xfId="0" applyFont="1" applyFill="1" applyBorder="1" applyAlignment="1">
      <alignment horizontal="center" vertical="center" wrapText="1"/>
    </xf>
    <xf numFmtId="167" fontId="15" fillId="0" borderId="5" xfId="0" applyNumberFormat="1" applyFont="1" applyBorder="1"/>
    <xf numFmtId="165" fontId="10" fillId="0" borderId="5" xfId="3" applyNumberFormat="1" applyFont="1" applyBorder="1"/>
    <xf numFmtId="0" fontId="22" fillId="0" borderId="5" xfId="0" applyFont="1" applyBorder="1"/>
    <xf numFmtId="0" fontId="24" fillId="0" borderId="0" xfId="0" applyFont="1"/>
    <xf numFmtId="0" fontId="24" fillId="0" borderId="5" xfId="0" applyFont="1" applyBorder="1"/>
    <xf numFmtId="0" fontId="24" fillId="0" borderId="4" xfId="0" applyFont="1" applyBorder="1" applyAlignment="1">
      <alignment wrapText="1"/>
    </xf>
    <xf numFmtId="0" fontId="24" fillId="0" borderId="8" xfId="0" applyFont="1" applyBorder="1"/>
    <xf numFmtId="0" fontId="24" fillId="0" borderId="4" xfId="0" applyFont="1" applyBorder="1"/>
    <xf numFmtId="0" fontId="24" fillId="0" borderId="8" xfId="0" applyFont="1" applyBorder="1" applyAlignment="1">
      <alignment wrapText="1"/>
    </xf>
    <xf numFmtId="0" fontId="9" fillId="0" borderId="5" xfId="0" applyFont="1" applyBorder="1" applyAlignment="1">
      <alignment vertical="center" wrapText="1"/>
    </xf>
    <xf numFmtId="0" fontId="10" fillId="2" borderId="5" xfId="0" applyFont="1" applyFill="1" applyBorder="1" applyAlignment="1">
      <alignment vertical="center" wrapText="1"/>
    </xf>
    <xf numFmtId="0" fontId="5" fillId="0" borderId="0" xfId="0" applyFont="1" applyAlignment="1">
      <alignment horizontal="center" vertical="top"/>
    </xf>
    <xf numFmtId="165" fontId="27" fillId="0" borderId="0" xfId="1" applyNumberFormat="1" applyFont="1" applyFill="1" applyBorder="1" applyAlignment="1">
      <alignment horizontal="right" vertical="top"/>
    </xf>
    <xf numFmtId="166" fontId="29" fillId="0" borderId="4" xfId="2" applyFont="1" applyBorder="1"/>
    <xf numFmtId="0" fontId="7" fillId="6" borderId="5" xfId="0" applyFont="1" applyFill="1" applyBorder="1" applyAlignment="1">
      <alignment horizontal="center" vertical="center" wrapText="1"/>
    </xf>
    <xf numFmtId="166" fontId="26" fillId="0" borderId="5" xfId="2" applyFont="1" applyBorder="1"/>
    <xf numFmtId="0" fontId="4" fillId="0" borderId="5" xfId="0" applyFont="1" applyBorder="1" applyAlignment="1">
      <alignment horizontal="center"/>
    </xf>
    <xf numFmtId="0" fontId="7" fillId="6" borderId="2" xfId="0" applyFont="1" applyFill="1" applyBorder="1" applyAlignment="1">
      <alignment horizontal="center" vertical="center" wrapText="1"/>
    </xf>
    <xf numFmtId="0" fontId="14" fillId="0" borderId="5" xfId="0" applyFont="1" applyBorder="1" applyAlignment="1">
      <alignment horizontal="center"/>
    </xf>
    <xf numFmtId="0" fontId="24" fillId="0" borderId="4" xfId="0" applyFont="1" applyBorder="1" applyAlignment="1">
      <alignment horizontal="center"/>
    </xf>
    <xf numFmtId="0" fontId="24" fillId="0" borderId="8" xfId="0" applyFont="1" applyBorder="1" applyAlignment="1">
      <alignment horizontal="center"/>
    </xf>
    <xf numFmtId="0" fontId="10" fillId="0" borderId="5" xfId="0" applyFont="1" applyBorder="1" applyAlignment="1">
      <alignment horizontal="center"/>
    </xf>
    <xf numFmtId="0" fontId="23" fillId="0" borderId="5" xfId="0" applyFont="1" applyBorder="1" applyAlignment="1">
      <alignment horizontal="center"/>
    </xf>
    <xf numFmtId="0" fontId="23" fillId="0" borderId="7" xfId="0" applyFont="1" applyBorder="1" applyAlignment="1">
      <alignment horizontal="center"/>
    </xf>
    <xf numFmtId="0" fontId="24" fillId="0" borderId="0" xfId="0" applyFont="1" applyAlignment="1">
      <alignment horizontal="center"/>
    </xf>
    <xf numFmtId="0" fontId="23" fillId="0" borderId="8" xfId="0" applyFont="1" applyBorder="1" applyAlignment="1">
      <alignment horizontal="center"/>
    </xf>
    <xf numFmtId="0" fontId="14" fillId="2" borderId="5" xfId="0" applyFont="1" applyFill="1" applyBorder="1" applyAlignment="1">
      <alignment horizontal="center"/>
    </xf>
    <xf numFmtId="0" fontId="9" fillId="0" borderId="5" xfId="0" applyFont="1" applyBorder="1" applyAlignment="1">
      <alignment horizontal="left" vertical="center"/>
    </xf>
    <xf numFmtId="0" fontId="10" fillId="0" borderId="5" xfId="0" applyFont="1" applyBorder="1" applyAlignment="1">
      <alignment vertical="center" wrapText="1"/>
    </xf>
    <xf numFmtId="0" fontId="4" fillId="0" borderId="5" xfId="0" applyFont="1" applyBorder="1" applyAlignment="1">
      <alignment vertical="center"/>
    </xf>
    <xf numFmtId="165" fontId="4" fillId="0" borderId="5" xfId="3" applyNumberFormat="1" applyFont="1" applyBorder="1" applyAlignment="1">
      <alignment vertical="center"/>
    </xf>
    <xf numFmtId="0" fontId="4" fillId="0" borderId="5" xfId="0" applyFont="1" applyBorder="1" applyAlignment="1">
      <alignment horizontal="center" vertical="center"/>
    </xf>
    <xf numFmtId="165"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166" fontId="26" fillId="0" borderId="5" xfId="2"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xf>
    <xf numFmtId="168" fontId="10" fillId="0" borderId="5" xfId="2" applyNumberFormat="1" applyFont="1" applyBorder="1" applyAlignment="1">
      <alignment vertical="center"/>
    </xf>
    <xf numFmtId="168" fontId="4" fillId="0" borderId="5" xfId="2" applyNumberFormat="1" applyFont="1" applyBorder="1" applyAlignment="1">
      <alignment vertical="center"/>
    </xf>
    <xf numFmtId="0" fontId="4" fillId="0" borderId="0" xfId="0" applyFont="1" applyAlignment="1">
      <alignment horizontal="center" vertical="center"/>
    </xf>
    <xf numFmtId="166" fontId="10" fillId="0" borderId="5" xfId="2" applyFont="1" applyBorder="1" applyAlignment="1">
      <alignment vertical="center"/>
    </xf>
    <xf numFmtId="0" fontId="30" fillId="6" borderId="5"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righ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165" fontId="15" fillId="0" borderId="0" xfId="0" applyNumberFormat="1" applyFont="1" applyAlignment="1">
      <alignment horizontal="center"/>
    </xf>
    <xf numFmtId="0" fontId="30" fillId="0" borderId="0" xfId="0" applyFont="1" applyAlignment="1">
      <alignment horizontal="center" vertical="center" wrapText="1"/>
    </xf>
    <xf numFmtId="165" fontId="12" fillId="0" borderId="0" xfId="0" applyNumberFormat="1" applyFont="1" applyAlignment="1">
      <alignment horizontal="center" vertical="center"/>
    </xf>
    <xf numFmtId="0" fontId="30" fillId="6" borderId="7" xfId="0" applyFont="1" applyFill="1" applyBorder="1" applyAlignment="1">
      <alignment horizontal="center" vertical="center" wrapText="1"/>
    </xf>
    <xf numFmtId="0" fontId="7" fillId="0" borderId="2" xfId="0" applyFont="1" applyBorder="1"/>
    <xf numFmtId="0" fontId="4" fillId="0" borderId="4" xfId="0" applyFont="1" applyBorder="1"/>
    <xf numFmtId="166" fontId="10" fillId="0" borderId="5" xfId="2" applyFont="1" applyFill="1" applyBorder="1"/>
    <xf numFmtId="166" fontId="26" fillId="0" borderId="5" xfId="2" applyFont="1" applyFill="1" applyBorder="1"/>
    <xf numFmtId="0" fontId="4" fillId="0" borderId="0" xfId="0" applyFont="1" applyAlignment="1">
      <alignment horizontal="center"/>
    </xf>
    <xf numFmtId="166" fontId="4" fillId="0" borderId="5" xfId="2" applyFont="1" applyFill="1" applyBorder="1"/>
    <xf numFmtId="0" fontId="11" fillId="0" borderId="5" xfId="0" applyFont="1" applyBorder="1" applyAlignment="1">
      <alignment horizontal="left"/>
    </xf>
    <xf numFmtId="0" fontId="4" fillId="0" borderId="5" xfId="0" applyFont="1" applyBorder="1" applyAlignment="1">
      <alignment wrapText="1"/>
    </xf>
    <xf numFmtId="3" fontId="10" fillId="0" borderId="5" xfId="3" applyNumberFormat="1" applyFont="1" applyBorder="1" applyAlignment="1">
      <alignment horizontal="center"/>
    </xf>
    <xf numFmtId="3" fontId="4" fillId="0" borderId="5" xfId="3" applyNumberFormat="1" applyFont="1" applyBorder="1" applyAlignment="1">
      <alignment horizontal="center" vertical="center"/>
    </xf>
    <xf numFmtId="165" fontId="4" fillId="0" borderId="5" xfId="3" applyNumberFormat="1" applyFont="1" applyBorder="1" applyAlignment="1">
      <alignment horizontal="center"/>
    </xf>
    <xf numFmtId="0" fontId="4" fillId="0" borderId="5" xfId="3" applyNumberFormat="1" applyFont="1" applyFill="1" applyBorder="1" applyAlignment="1">
      <alignment horizontal="center"/>
    </xf>
    <xf numFmtId="0" fontId="4" fillId="2" borderId="5" xfId="0" applyFont="1" applyFill="1" applyBorder="1" applyAlignment="1">
      <alignment horizontal="center"/>
    </xf>
    <xf numFmtId="3" fontId="4" fillId="2" borderId="5" xfId="3" applyNumberFormat="1" applyFont="1" applyFill="1" applyBorder="1" applyAlignment="1">
      <alignment horizontal="center"/>
    </xf>
    <xf numFmtId="0" fontId="4" fillId="2" borderId="5" xfId="3" applyNumberFormat="1" applyFont="1" applyFill="1" applyBorder="1" applyAlignment="1">
      <alignment horizontal="center"/>
    </xf>
    <xf numFmtId="1" fontId="4" fillId="0" borderId="5" xfId="3" applyNumberFormat="1" applyFont="1" applyBorder="1" applyAlignment="1">
      <alignment horizontal="center"/>
    </xf>
    <xf numFmtId="0" fontId="7" fillId="6" borderId="5" xfId="0" applyFont="1" applyFill="1" applyBorder="1" applyAlignment="1">
      <alignment vertical="center" wrapText="1"/>
    </xf>
    <xf numFmtId="166" fontId="26" fillId="0" borderId="5" xfId="2" applyFont="1" applyFill="1" applyBorder="1" applyAlignment="1">
      <alignment horizontal="right"/>
    </xf>
    <xf numFmtId="166" fontId="26" fillId="0" borderId="5" xfId="2" applyFont="1" applyBorder="1" applyAlignment="1">
      <alignment horizontal="right" wrapText="1"/>
    </xf>
    <xf numFmtId="8" fontId="28" fillId="0" borderId="0" xfId="0" applyNumberFormat="1" applyFont="1" applyAlignment="1">
      <alignment horizontal="right"/>
    </xf>
    <xf numFmtId="166" fontId="10" fillId="0" borderId="5" xfId="2" applyFont="1" applyBorder="1" applyAlignment="1">
      <alignment horizontal="right" vertical="center"/>
    </xf>
    <xf numFmtId="167" fontId="4" fillId="0" borderId="5" xfId="0" applyNumberFormat="1" applyFont="1" applyBorder="1" applyAlignment="1">
      <alignment vertical="center"/>
    </xf>
    <xf numFmtId="166" fontId="10" fillId="0" borderId="5" xfId="0" applyNumberFormat="1" applyFont="1" applyBorder="1" applyAlignment="1">
      <alignment horizontal="right" vertical="center"/>
    </xf>
    <xf numFmtId="0" fontId="4" fillId="0" borderId="5" xfId="0" applyFont="1" applyBorder="1" applyAlignment="1">
      <alignment horizontal="left" vertical="center"/>
    </xf>
    <xf numFmtId="166" fontId="10" fillId="0" borderId="5" xfId="2" applyFont="1" applyBorder="1" applyAlignment="1">
      <alignment horizontal="left" vertical="center"/>
    </xf>
    <xf numFmtId="167" fontId="4" fillId="0" borderId="5" xfId="0" applyNumberFormat="1" applyFont="1" applyBorder="1" applyAlignment="1">
      <alignment horizontal="left" vertical="center"/>
    </xf>
    <xf numFmtId="165" fontId="4" fillId="0" borderId="0" xfId="0" applyNumberFormat="1" applyFont="1" applyAlignment="1">
      <alignment horizontal="left" vertical="center"/>
    </xf>
    <xf numFmtId="0" fontId="4" fillId="0" borderId="0" xfId="0" applyFont="1" applyAlignment="1">
      <alignment horizontal="left" vertical="center"/>
    </xf>
    <xf numFmtId="2" fontId="10" fillId="0" borderId="5" xfId="0" applyNumberFormat="1" applyFont="1" applyBorder="1" applyAlignment="1">
      <alignment horizontal="center" vertical="center"/>
    </xf>
    <xf numFmtId="44" fontId="4" fillId="0" borderId="5" xfId="0" applyNumberFormat="1" applyFont="1" applyBorder="1" applyAlignment="1">
      <alignment vertical="center"/>
    </xf>
    <xf numFmtId="0" fontId="10" fillId="0" borderId="5" xfId="0" applyFont="1" applyBorder="1" applyAlignment="1">
      <alignment horizontal="right" vertical="center"/>
    </xf>
    <xf numFmtId="0" fontId="10" fillId="0" borderId="0" xfId="0" applyFont="1" applyAlignment="1">
      <alignment horizontal="left" vertical="center" wrapText="1"/>
    </xf>
    <xf numFmtId="2" fontId="4" fillId="0" borderId="0" xfId="0" applyNumberFormat="1" applyFont="1" applyAlignment="1">
      <alignment vertical="center"/>
    </xf>
    <xf numFmtId="165" fontId="4" fillId="0" borderId="5" xfId="0" applyNumberFormat="1" applyFont="1" applyBorder="1" applyAlignment="1">
      <alignment vertical="center"/>
    </xf>
    <xf numFmtId="170" fontId="4" fillId="0" borderId="0" xfId="0" applyNumberFormat="1" applyFont="1" applyAlignment="1">
      <alignment vertical="center"/>
    </xf>
    <xf numFmtId="0" fontId="10" fillId="0" borderId="0" xfId="0" applyFont="1" applyAlignment="1">
      <alignment horizontal="left" vertical="center"/>
    </xf>
    <xf numFmtId="166" fontId="10" fillId="0" borderId="5" xfId="2" applyFont="1" applyFill="1" applyBorder="1" applyAlignment="1">
      <alignment horizontal="right" vertical="center"/>
    </xf>
    <xf numFmtId="166" fontId="10" fillId="0" borderId="5" xfId="2" applyFont="1" applyBorder="1" applyAlignment="1">
      <alignment horizontal="center" vertical="center"/>
    </xf>
    <xf numFmtId="0" fontId="9" fillId="0" borderId="5" xfId="0" applyFont="1" applyBorder="1" applyAlignment="1">
      <alignment horizontal="left" vertical="center" wrapText="1"/>
    </xf>
    <xf numFmtId="0" fontId="14" fillId="0" borderId="5" xfId="0" applyFont="1" applyBorder="1" applyAlignment="1">
      <alignment horizontal="center" vertical="center" wrapText="1"/>
    </xf>
    <xf numFmtId="166" fontId="14" fillId="0" borderId="5" xfId="2" applyFont="1" applyBorder="1" applyAlignment="1">
      <alignment vertical="center" wrapText="1"/>
    </xf>
    <xf numFmtId="165" fontId="14" fillId="0" borderId="5" xfId="2" applyNumberFormat="1" applyFont="1" applyBorder="1" applyAlignment="1">
      <alignment vertical="center" wrapText="1"/>
    </xf>
    <xf numFmtId="165" fontId="4" fillId="0" borderId="5" xfId="0" applyNumberFormat="1" applyFont="1" applyBorder="1" applyAlignment="1">
      <alignment vertical="center" wrapText="1"/>
    </xf>
    <xf numFmtId="167" fontId="4" fillId="0" borderId="5" xfId="0" applyNumberFormat="1" applyFont="1" applyBorder="1" applyAlignment="1">
      <alignment vertical="center" wrapText="1"/>
    </xf>
    <xf numFmtId="165" fontId="4" fillId="0" borderId="0" xfId="0" applyNumberFormat="1" applyFont="1" applyAlignment="1">
      <alignment vertical="center" wrapText="1"/>
    </xf>
    <xf numFmtId="0" fontId="4" fillId="0" borderId="0" xfId="0" applyFont="1" applyAlignment="1">
      <alignment vertical="center" wrapText="1"/>
    </xf>
    <xf numFmtId="0" fontId="32" fillId="0" borderId="5" xfId="0" applyFont="1" applyBorder="1" applyAlignment="1">
      <alignment vertical="center" wrapText="1"/>
    </xf>
    <xf numFmtId="0" fontId="32" fillId="0" borderId="5" xfId="0" applyFont="1" applyBorder="1" applyAlignment="1">
      <alignment horizontal="left" vertical="center" wrapText="1"/>
    </xf>
    <xf numFmtId="166" fontId="26" fillId="0" borderId="5" xfId="2" applyFont="1" applyFill="1" applyBorder="1" applyAlignment="1">
      <alignment horizontal="right" vertical="center"/>
    </xf>
    <xf numFmtId="166" fontId="26" fillId="0" borderId="5" xfId="2" applyFont="1" applyBorder="1" applyAlignment="1">
      <alignment horizontal="right" vertical="center" wrapText="1"/>
    </xf>
    <xf numFmtId="0" fontId="11" fillId="2" borderId="5" xfId="0" applyFont="1" applyFill="1" applyBorder="1" applyAlignment="1">
      <alignment horizontal="left" vertical="center"/>
    </xf>
    <xf numFmtId="0" fontId="4" fillId="2" borderId="5" xfId="0" applyFont="1" applyFill="1" applyBorder="1" applyAlignment="1">
      <alignment vertical="center" wrapText="1"/>
    </xf>
    <xf numFmtId="0" fontId="4" fillId="2" borderId="5" xfId="0" applyFont="1" applyFill="1" applyBorder="1" applyAlignment="1">
      <alignment horizontal="center" vertical="center"/>
    </xf>
    <xf numFmtId="166" fontId="4" fillId="0" borderId="5" xfId="2" applyFont="1" applyBorder="1" applyAlignment="1">
      <alignment vertical="center"/>
    </xf>
    <xf numFmtId="0" fontId="9" fillId="2" borderId="5" xfId="0" applyFont="1" applyFill="1" applyBorder="1" applyAlignment="1">
      <alignment horizontal="left" vertical="center"/>
    </xf>
    <xf numFmtId="2" fontId="4" fillId="0" borderId="5" xfId="0" applyNumberFormat="1" applyFont="1" applyBorder="1" applyAlignment="1">
      <alignment vertical="center"/>
    </xf>
    <xf numFmtId="165" fontId="15" fillId="0" borderId="0" xfId="0" applyNumberFormat="1" applyFont="1" applyAlignment="1">
      <alignment vertical="center"/>
    </xf>
    <xf numFmtId="0" fontId="9" fillId="0" borderId="2" xfId="0" applyFont="1" applyBorder="1" applyAlignment="1">
      <alignment horizontal="left"/>
    </xf>
    <xf numFmtId="0" fontId="3"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8" fontId="28" fillId="0" borderId="0" xfId="0" applyNumberFormat="1" applyFont="1" applyAlignment="1">
      <alignment horizontal="right"/>
    </xf>
  </cellXfs>
  <cellStyles count="5">
    <cellStyle name="Comma" xfId="1" builtinId="3"/>
    <cellStyle name="Currency" xfId="2" builtinId="4"/>
    <cellStyle name="Heading 2" xfId="4" builtinId="17"/>
    <cellStyle name="Normal" xfId="0" builtinId="0"/>
    <cellStyle name="Percent" xfId="3" builtinId="5"/>
  </cellStyles>
  <dxfs count="0"/>
  <tableStyles count="0" defaultTableStyle="TableStyleMedium2" defaultPivotStyle="PivotStyleLight16"/>
  <colors>
    <mruColors>
      <color rgb="FFC9FA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F02F-9F59-43E8-B730-8BB15801ED68}">
  <sheetPr codeName="Sheet1">
    <outlinePr summaryBelow="0"/>
    <pageSetUpPr fitToPage="1"/>
  </sheetPr>
  <dimension ref="A1:Q1352"/>
  <sheetViews>
    <sheetView showGridLines="0" tabSelected="1" zoomScale="90" zoomScaleNormal="90" zoomScaleSheetLayoutView="80" workbookViewId="0">
      <selection activeCell="D171" sqref="D171"/>
    </sheetView>
  </sheetViews>
  <sheetFormatPr defaultColWidth="9.140625" defaultRowHeight="15.75" outlineLevelRow="2" x14ac:dyDescent="0.25"/>
  <cols>
    <col min="1" max="1" width="31.140625" style="40" customWidth="1"/>
    <col min="2" max="2" width="84.5703125" style="40" customWidth="1"/>
    <col min="3" max="6" width="17.5703125" style="1" customWidth="1"/>
    <col min="7" max="8" width="29.140625" style="1" customWidth="1"/>
    <col min="9" max="9" width="47" style="1" customWidth="1"/>
    <col min="10" max="10" width="12.140625" style="1" bestFit="1" customWidth="1"/>
    <col min="11" max="16384" width="9.140625" style="1"/>
  </cols>
  <sheetData>
    <row r="1" spans="1:9" x14ac:dyDescent="0.25">
      <c r="A1" s="193" t="s">
        <v>2056</v>
      </c>
      <c r="B1" s="193"/>
      <c r="C1" s="193"/>
      <c r="D1" s="193"/>
      <c r="E1" s="193"/>
      <c r="F1" s="193"/>
      <c r="G1" s="193"/>
      <c r="H1" s="193"/>
    </row>
    <row r="2" spans="1:9" x14ac:dyDescent="0.25">
      <c r="A2" s="2"/>
      <c r="B2" s="3"/>
      <c r="C2" s="4"/>
      <c r="D2" s="4"/>
      <c r="E2" s="4"/>
      <c r="F2" s="4"/>
    </row>
    <row r="3" spans="1:9" x14ac:dyDescent="0.25">
      <c r="A3" s="194" t="s">
        <v>0</v>
      </c>
      <c r="B3" s="194"/>
      <c r="C3" s="194"/>
      <c r="D3" s="194"/>
      <c r="E3" s="194"/>
      <c r="F3" s="194"/>
      <c r="G3" s="194"/>
      <c r="H3" s="194"/>
    </row>
    <row r="4" spans="1:9" x14ac:dyDescent="0.25">
      <c r="A4" s="93"/>
      <c r="B4" s="93"/>
      <c r="C4" s="93" t="s">
        <v>2014</v>
      </c>
      <c r="D4" s="93" t="s">
        <v>2015</v>
      </c>
      <c r="E4" s="93"/>
      <c r="F4" s="93"/>
      <c r="G4" s="93"/>
      <c r="H4" s="93"/>
    </row>
    <row r="5" spans="1:9" ht="16.5" x14ac:dyDescent="0.25">
      <c r="A5" s="2"/>
      <c r="B5" s="3" t="s">
        <v>1</v>
      </c>
      <c r="C5" s="70">
        <v>16.329999999999998</v>
      </c>
      <c r="D5" s="94">
        <v>16.809999999999999</v>
      </c>
      <c r="E5" s="94"/>
      <c r="F5" s="94"/>
    </row>
    <row r="6" spans="1:9" ht="16.5" x14ac:dyDescent="0.25">
      <c r="A6" s="2"/>
      <c r="B6" s="3" t="s">
        <v>2</v>
      </c>
      <c r="C6" s="196">
        <v>203.51</v>
      </c>
      <c r="D6" s="196"/>
      <c r="E6" s="154"/>
      <c r="F6" s="154"/>
    </row>
    <row r="7" spans="1:9" x14ac:dyDescent="0.25">
      <c r="A7" s="2"/>
      <c r="B7" s="3"/>
      <c r="C7" s="4"/>
      <c r="D7" s="4"/>
      <c r="E7" s="4"/>
      <c r="F7" s="4"/>
    </row>
    <row r="8" spans="1:9" ht="36" customHeight="1" x14ac:dyDescent="0.25">
      <c r="A8" s="195" t="s">
        <v>3</v>
      </c>
      <c r="B8" s="195"/>
      <c r="C8" s="195"/>
      <c r="D8" s="195"/>
      <c r="E8" s="195"/>
      <c r="F8" s="195"/>
      <c r="G8" s="195"/>
      <c r="H8" s="195"/>
    </row>
    <row r="9" spans="1:9" ht="33.75" customHeight="1" x14ac:dyDescent="0.25">
      <c r="A9" s="195" t="s">
        <v>4</v>
      </c>
      <c r="B9" s="195"/>
      <c r="C9" s="195"/>
      <c r="D9" s="195"/>
      <c r="E9" s="195"/>
      <c r="F9" s="195"/>
      <c r="G9" s="195"/>
      <c r="H9" s="195"/>
    </row>
    <row r="10" spans="1:9" s="5" customFormat="1" ht="55.5" customHeight="1" x14ac:dyDescent="0.25">
      <c r="A10" s="195" t="s">
        <v>2057</v>
      </c>
      <c r="B10" s="195"/>
      <c r="C10" s="195"/>
      <c r="D10" s="195"/>
      <c r="E10" s="195"/>
      <c r="F10" s="195"/>
      <c r="G10" s="195"/>
      <c r="H10" s="195"/>
    </row>
    <row r="11" spans="1:9" s="5" customFormat="1" ht="12" customHeight="1" x14ac:dyDescent="0.25">
      <c r="A11" s="195"/>
      <c r="B11" s="195"/>
      <c r="C11" s="195"/>
      <c r="D11" s="195"/>
      <c r="E11" s="195"/>
      <c r="F11" s="195"/>
      <c r="G11" s="195"/>
      <c r="H11" s="195"/>
    </row>
    <row r="12" spans="1:9" x14ac:dyDescent="0.25">
      <c r="A12" s="6" t="s">
        <v>5</v>
      </c>
      <c r="B12" s="7"/>
      <c r="C12" s="7"/>
      <c r="D12" s="7"/>
      <c r="E12" s="7"/>
      <c r="F12" s="7"/>
      <c r="G12" s="7"/>
      <c r="H12" s="7"/>
    </row>
    <row r="13" spans="1:9" outlineLevel="1" collapsed="1" x14ac:dyDescent="0.25">
      <c r="A13" s="8" t="s">
        <v>6</v>
      </c>
      <c r="B13" s="9"/>
      <c r="C13" s="9"/>
      <c r="D13" s="9"/>
      <c r="E13" s="9"/>
      <c r="F13" s="9"/>
      <c r="G13" s="9"/>
      <c r="H13" s="10"/>
    </row>
    <row r="14" spans="1:9" ht="41.25" hidden="1" outlineLevel="2" x14ac:dyDescent="0.25">
      <c r="A14" s="151" t="s">
        <v>7</v>
      </c>
      <c r="B14" s="151" t="s">
        <v>8</v>
      </c>
      <c r="C14" s="96" t="s">
        <v>9</v>
      </c>
      <c r="D14" s="96" t="s">
        <v>2012</v>
      </c>
      <c r="E14" s="96" t="s">
        <v>2059</v>
      </c>
      <c r="F14" s="96" t="s">
        <v>2058</v>
      </c>
      <c r="G14" s="96" t="s">
        <v>10</v>
      </c>
      <c r="H14" s="99" t="s">
        <v>2013</v>
      </c>
    </row>
    <row r="15" spans="1:9" s="180" customFormat="1" hidden="1" outlineLevel="2" x14ac:dyDescent="0.25">
      <c r="A15" s="173" t="s">
        <v>11</v>
      </c>
      <c r="B15" s="110" t="s">
        <v>12</v>
      </c>
      <c r="C15" s="174">
        <v>140</v>
      </c>
      <c r="D15" s="175">
        <f>FLOOR((C15*$D$5),0.05)</f>
        <v>2353.4</v>
      </c>
      <c r="E15" s="176"/>
      <c r="F15" s="176"/>
      <c r="G15" s="177"/>
      <c r="H15" s="178"/>
      <c r="I15" s="179"/>
    </row>
    <row r="16" spans="1:9" s="180" customFormat="1" hidden="1" outlineLevel="2" x14ac:dyDescent="0.25">
      <c r="A16" s="173" t="s">
        <v>13</v>
      </c>
      <c r="B16" s="110" t="s">
        <v>14</v>
      </c>
      <c r="C16" s="174">
        <v>125</v>
      </c>
      <c r="D16" s="175">
        <f t="shared" ref="D16:D29" si="0">FLOOR((C16*$D$5),0.05)</f>
        <v>2101.25</v>
      </c>
      <c r="E16" s="176"/>
      <c r="F16" s="176"/>
      <c r="G16" s="177"/>
      <c r="H16" s="178"/>
      <c r="I16" s="179"/>
    </row>
    <row r="17" spans="1:9" s="180" customFormat="1" ht="47.25" hidden="1" outlineLevel="2" x14ac:dyDescent="0.25">
      <c r="A17" s="173" t="s">
        <v>15</v>
      </c>
      <c r="B17" s="110" t="s">
        <v>16</v>
      </c>
      <c r="C17" s="174">
        <v>148</v>
      </c>
      <c r="D17" s="175">
        <f t="shared" si="0"/>
        <v>2487.8500000000004</v>
      </c>
      <c r="E17" s="176"/>
      <c r="F17" s="176"/>
      <c r="G17" s="177"/>
      <c r="H17" s="178"/>
      <c r="I17" s="179"/>
    </row>
    <row r="18" spans="1:9" s="180" customFormat="1" ht="47.25" hidden="1" outlineLevel="2" x14ac:dyDescent="0.25">
      <c r="A18" s="173" t="s">
        <v>17</v>
      </c>
      <c r="B18" s="110" t="s">
        <v>18</v>
      </c>
      <c r="C18" s="174">
        <v>148</v>
      </c>
      <c r="D18" s="175">
        <f t="shared" si="0"/>
        <v>2487.8500000000004</v>
      </c>
      <c r="E18" s="176"/>
      <c r="F18" s="176"/>
      <c r="G18" s="177"/>
      <c r="H18" s="178"/>
      <c r="I18" s="179"/>
    </row>
    <row r="19" spans="1:9" s="180" customFormat="1" ht="31.5" hidden="1" outlineLevel="2" x14ac:dyDescent="0.25">
      <c r="A19" s="173" t="s">
        <v>19</v>
      </c>
      <c r="B19" s="110" t="s">
        <v>20</v>
      </c>
      <c r="C19" s="174">
        <v>148</v>
      </c>
      <c r="D19" s="175">
        <f t="shared" si="0"/>
        <v>2487.8500000000004</v>
      </c>
      <c r="E19" s="176"/>
      <c r="F19" s="176"/>
      <c r="G19" s="177"/>
      <c r="H19" s="178"/>
      <c r="I19" s="179"/>
    </row>
    <row r="20" spans="1:9" s="180" customFormat="1" hidden="1" outlineLevel="2" x14ac:dyDescent="0.25">
      <c r="A20" s="173" t="s">
        <v>21</v>
      </c>
      <c r="B20" s="110" t="s">
        <v>22</v>
      </c>
      <c r="C20" s="174">
        <v>164</v>
      </c>
      <c r="D20" s="175">
        <f t="shared" si="0"/>
        <v>2756.8</v>
      </c>
      <c r="E20" s="176"/>
      <c r="F20" s="176"/>
      <c r="G20" s="177"/>
      <c r="H20" s="178"/>
      <c r="I20" s="179"/>
    </row>
    <row r="21" spans="1:9" s="180" customFormat="1" hidden="1" outlineLevel="2" x14ac:dyDescent="0.25">
      <c r="A21" s="173" t="s">
        <v>23</v>
      </c>
      <c r="B21" s="110" t="s">
        <v>24</v>
      </c>
      <c r="C21" s="174">
        <v>3.8</v>
      </c>
      <c r="D21" s="175">
        <f t="shared" si="0"/>
        <v>63.85</v>
      </c>
      <c r="E21" s="176"/>
      <c r="F21" s="176"/>
      <c r="G21" s="177"/>
      <c r="H21" s="178"/>
      <c r="I21" s="179"/>
    </row>
    <row r="22" spans="1:9" s="180" customFormat="1" hidden="1" outlineLevel="2" x14ac:dyDescent="0.25">
      <c r="A22" s="173" t="s">
        <v>23</v>
      </c>
      <c r="B22" s="110" t="s">
        <v>25</v>
      </c>
      <c r="C22" s="174">
        <v>164</v>
      </c>
      <c r="D22" s="175">
        <f>FLOOR((C22*$D$5),0.05)</f>
        <v>2756.8</v>
      </c>
      <c r="E22" s="176"/>
      <c r="F22" s="176"/>
      <c r="G22" s="177"/>
      <c r="H22" s="178"/>
      <c r="I22" s="179"/>
    </row>
    <row r="23" spans="1:9" s="180" customFormat="1" hidden="1" outlineLevel="2" x14ac:dyDescent="0.25">
      <c r="A23" s="173" t="s">
        <v>23</v>
      </c>
      <c r="B23" s="110" t="s">
        <v>26</v>
      </c>
      <c r="C23" s="174">
        <v>20</v>
      </c>
      <c r="D23" s="175">
        <f t="shared" si="0"/>
        <v>336.20000000000005</v>
      </c>
      <c r="E23" s="176"/>
      <c r="F23" s="176"/>
      <c r="G23" s="177"/>
      <c r="H23" s="178"/>
      <c r="I23" s="179"/>
    </row>
    <row r="24" spans="1:9" s="180" customFormat="1" ht="31.5" hidden="1" outlineLevel="2" x14ac:dyDescent="0.25">
      <c r="A24" s="173" t="s">
        <v>27</v>
      </c>
      <c r="B24" s="110" t="s">
        <v>28</v>
      </c>
      <c r="C24" s="174" t="s">
        <v>2061</v>
      </c>
      <c r="D24" s="175"/>
      <c r="E24" s="176"/>
      <c r="F24" s="176"/>
      <c r="G24" s="177"/>
      <c r="H24" s="178"/>
      <c r="I24" s="179"/>
    </row>
    <row r="25" spans="1:9" s="180" customFormat="1" hidden="1" outlineLevel="2" x14ac:dyDescent="0.25">
      <c r="A25" s="173" t="s">
        <v>29</v>
      </c>
      <c r="B25" s="110" t="s">
        <v>30</v>
      </c>
      <c r="C25" s="174">
        <v>38</v>
      </c>
      <c r="D25" s="175">
        <f t="shared" si="0"/>
        <v>638.75</v>
      </c>
      <c r="E25" s="176"/>
      <c r="F25" s="176"/>
      <c r="G25" s="177"/>
      <c r="H25" s="178"/>
      <c r="I25" s="179"/>
    </row>
    <row r="26" spans="1:9" s="180" customFormat="1" hidden="1" outlineLevel="2" x14ac:dyDescent="0.25">
      <c r="A26" s="173" t="s">
        <v>31</v>
      </c>
      <c r="B26" s="110" t="s">
        <v>32</v>
      </c>
      <c r="C26" s="174">
        <v>116</v>
      </c>
      <c r="D26" s="175">
        <f t="shared" si="0"/>
        <v>1949.95</v>
      </c>
      <c r="E26" s="176"/>
      <c r="F26" s="176"/>
      <c r="G26" s="177"/>
      <c r="H26" s="178"/>
      <c r="I26" s="179"/>
    </row>
    <row r="27" spans="1:9" s="180" customFormat="1" hidden="1" outlineLevel="2" x14ac:dyDescent="0.25">
      <c r="A27" s="173" t="s">
        <v>33</v>
      </c>
      <c r="B27" s="110" t="s">
        <v>34</v>
      </c>
      <c r="C27" s="174">
        <v>22.5</v>
      </c>
      <c r="D27" s="175">
        <f t="shared" si="0"/>
        <v>378.20000000000005</v>
      </c>
      <c r="E27" s="176"/>
      <c r="F27" s="176"/>
      <c r="G27" s="177"/>
      <c r="H27" s="178"/>
      <c r="I27" s="179"/>
    </row>
    <row r="28" spans="1:9" s="180" customFormat="1" hidden="1" outlineLevel="2" x14ac:dyDescent="0.25">
      <c r="A28" s="173" t="s">
        <v>33</v>
      </c>
      <c r="B28" s="110" t="s">
        <v>35</v>
      </c>
      <c r="C28" s="174">
        <v>64</v>
      </c>
      <c r="D28" s="175">
        <f t="shared" si="0"/>
        <v>1075.8</v>
      </c>
      <c r="E28" s="176"/>
      <c r="F28" s="176"/>
      <c r="G28" s="177"/>
      <c r="H28" s="178"/>
      <c r="I28" s="179"/>
    </row>
    <row r="29" spans="1:9" s="180" customFormat="1" hidden="1" outlineLevel="2" x14ac:dyDescent="0.25">
      <c r="A29" s="173" t="s">
        <v>36</v>
      </c>
      <c r="B29" s="110" t="s">
        <v>37</v>
      </c>
      <c r="C29" s="174">
        <v>56</v>
      </c>
      <c r="D29" s="175">
        <f t="shared" si="0"/>
        <v>941.35</v>
      </c>
      <c r="E29" s="176"/>
      <c r="F29" s="176"/>
      <c r="G29" s="177"/>
      <c r="H29" s="178"/>
      <c r="I29" s="179"/>
    </row>
    <row r="30" spans="1:9" hidden="1" outlineLevel="2" x14ac:dyDescent="0.25">
      <c r="A30" s="12"/>
      <c r="B30" s="13"/>
      <c r="C30" s="14"/>
      <c r="D30" s="14"/>
      <c r="E30" s="14"/>
      <c r="F30" s="14"/>
      <c r="G30" s="14"/>
      <c r="H30" s="15"/>
    </row>
    <row r="31" spans="1:9" outlineLevel="1" collapsed="1" x14ac:dyDescent="0.25">
      <c r="A31" s="8" t="s">
        <v>38</v>
      </c>
      <c r="B31" s="9"/>
      <c r="C31" s="9"/>
      <c r="D31" s="9"/>
      <c r="E31" s="9"/>
      <c r="F31" s="9"/>
      <c r="G31" s="9"/>
      <c r="H31" s="10"/>
    </row>
    <row r="32" spans="1:9" ht="41.45" hidden="1" outlineLevel="2" x14ac:dyDescent="0.25">
      <c r="A32" s="151" t="s">
        <v>7</v>
      </c>
      <c r="B32" s="151" t="s">
        <v>8</v>
      </c>
      <c r="C32" s="151" t="s">
        <v>9</v>
      </c>
      <c r="D32" s="96" t="s">
        <v>2012</v>
      </c>
      <c r="E32" s="96"/>
      <c r="F32" s="96"/>
      <c r="G32" s="96" t="s">
        <v>10</v>
      </c>
      <c r="H32" s="99" t="s">
        <v>2013</v>
      </c>
    </row>
    <row r="33" spans="1:10" ht="15.6" hidden="1" outlineLevel="2" x14ac:dyDescent="0.25">
      <c r="A33" s="16" t="s">
        <v>39</v>
      </c>
      <c r="B33" s="11" t="s">
        <v>40</v>
      </c>
      <c r="C33" s="41"/>
      <c r="D33" s="183">
        <v>4.6399999999999997</v>
      </c>
      <c r="E33" s="152"/>
      <c r="F33" s="152"/>
      <c r="G33" s="41"/>
      <c r="H33" s="45"/>
    </row>
    <row r="34" spans="1:10" ht="15.6" hidden="1" outlineLevel="2" x14ac:dyDescent="0.25">
      <c r="A34" s="16" t="s">
        <v>41</v>
      </c>
      <c r="B34" s="11" t="s">
        <v>42</v>
      </c>
      <c r="C34" s="41"/>
      <c r="D34" s="184">
        <v>20</v>
      </c>
      <c r="E34" s="153"/>
      <c r="F34" s="153"/>
      <c r="G34" s="41"/>
      <c r="H34" s="45"/>
    </row>
    <row r="35" spans="1:10" ht="15.6" hidden="1" outlineLevel="2" x14ac:dyDescent="0.25">
      <c r="A35" s="16" t="s">
        <v>43</v>
      </c>
      <c r="B35" s="11" t="s">
        <v>44</v>
      </c>
      <c r="C35" s="41"/>
      <c r="D35" s="184">
        <v>3.5</v>
      </c>
      <c r="E35" s="153"/>
      <c r="F35" s="153"/>
      <c r="G35" s="41"/>
      <c r="H35" s="45"/>
    </row>
    <row r="36" spans="1:10" ht="15.6" hidden="1" outlineLevel="2" x14ac:dyDescent="0.25">
      <c r="A36" s="19"/>
      <c r="B36" s="20"/>
      <c r="D36" s="21"/>
      <c r="E36" s="21"/>
      <c r="F36" s="21"/>
      <c r="H36" s="22"/>
    </row>
    <row r="37" spans="1:10" outlineLevel="1" collapsed="1" x14ac:dyDescent="0.25">
      <c r="A37" s="8" t="s">
        <v>45</v>
      </c>
      <c r="B37" s="9"/>
      <c r="C37" s="9"/>
      <c r="D37" s="9"/>
      <c r="E37" s="9"/>
      <c r="F37" s="9"/>
      <c r="G37" s="9"/>
      <c r="H37" s="10"/>
    </row>
    <row r="38" spans="1:10" ht="41.25" hidden="1" outlineLevel="2" x14ac:dyDescent="0.25">
      <c r="A38" s="96" t="s">
        <v>7</v>
      </c>
      <c r="B38" s="96" t="s">
        <v>8</v>
      </c>
      <c r="C38" s="96" t="s">
        <v>9</v>
      </c>
      <c r="D38" s="96" t="s">
        <v>2012</v>
      </c>
      <c r="E38" s="96"/>
      <c r="F38" s="96"/>
      <c r="G38" s="96" t="s">
        <v>10</v>
      </c>
      <c r="H38" s="99" t="s">
        <v>2013</v>
      </c>
    </row>
    <row r="39" spans="1:10" hidden="1" outlineLevel="2" x14ac:dyDescent="0.25">
      <c r="A39" s="16" t="s">
        <v>46</v>
      </c>
      <c r="B39" s="11" t="s">
        <v>47</v>
      </c>
      <c r="C39" s="17">
        <v>76.3</v>
      </c>
      <c r="D39" s="97">
        <f>ROUND(C39*$D$5,1)</f>
        <v>1282.5999999999999</v>
      </c>
      <c r="E39" s="97"/>
      <c r="F39" s="97"/>
      <c r="G39" s="17"/>
      <c r="H39" s="18"/>
      <c r="I39" s="24"/>
      <c r="J39" s="24"/>
    </row>
    <row r="40" spans="1:10" hidden="1" outlineLevel="2" x14ac:dyDescent="0.25">
      <c r="A40" s="16" t="s">
        <v>48</v>
      </c>
      <c r="B40" s="11" t="s">
        <v>49</v>
      </c>
      <c r="C40" s="17">
        <v>100</v>
      </c>
      <c r="D40" s="97">
        <f t="shared" ref="D40:D46" si="1">ROUND(C40*$D$5,1)</f>
        <v>1681</v>
      </c>
      <c r="E40" s="97"/>
      <c r="F40" s="97"/>
      <c r="G40" s="17"/>
      <c r="H40" s="18"/>
      <c r="I40" s="24"/>
      <c r="J40" s="24"/>
    </row>
    <row r="41" spans="1:10" hidden="1" outlineLevel="2" x14ac:dyDescent="0.25">
      <c r="A41" s="16" t="s">
        <v>50</v>
      </c>
      <c r="B41" s="11" t="s">
        <v>51</v>
      </c>
      <c r="C41" s="17">
        <v>100</v>
      </c>
      <c r="D41" s="97">
        <f t="shared" si="1"/>
        <v>1681</v>
      </c>
      <c r="E41" s="97"/>
      <c r="F41" s="97"/>
      <c r="G41" s="17"/>
      <c r="H41" s="18"/>
      <c r="I41" s="24"/>
      <c r="J41" s="24"/>
    </row>
    <row r="42" spans="1:10" ht="31.5" hidden="1" outlineLevel="2" x14ac:dyDescent="0.25">
      <c r="A42" s="16" t="s">
        <v>52</v>
      </c>
      <c r="B42" s="11" t="s">
        <v>53</v>
      </c>
      <c r="C42" s="17">
        <v>50</v>
      </c>
      <c r="D42" s="97">
        <f t="shared" si="1"/>
        <v>840.5</v>
      </c>
      <c r="E42" s="97"/>
      <c r="F42" s="97"/>
      <c r="G42" s="17"/>
      <c r="H42" s="18"/>
      <c r="I42" s="24"/>
      <c r="J42" s="24"/>
    </row>
    <row r="43" spans="1:10" hidden="1" outlineLevel="2" x14ac:dyDescent="0.25">
      <c r="A43" s="16" t="s">
        <v>54</v>
      </c>
      <c r="B43" s="11" t="s">
        <v>55</v>
      </c>
      <c r="C43" s="17">
        <v>200</v>
      </c>
      <c r="D43" s="97">
        <f t="shared" si="1"/>
        <v>3362</v>
      </c>
      <c r="E43" s="97"/>
      <c r="F43" s="97"/>
      <c r="G43" s="17"/>
      <c r="H43" s="18"/>
      <c r="I43" s="24"/>
      <c r="J43" s="24"/>
    </row>
    <row r="44" spans="1:10" hidden="1" outlineLevel="2" x14ac:dyDescent="0.25">
      <c r="A44" s="16" t="s">
        <v>56</v>
      </c>
      <c r="B44" s="11" t="s">
        <v>57</v>
      </c>
      <c r="C44" s="17">
        <v>2</v>
      </c>
      <c r="D44" s="97">
        <f t="shared" si="1"/>
        <v>33.6</v>
      </c>
      <c r="E44" s="97"/>
      <c r="F44" s="97"/>
      <c r="G44" s="17"/>
      <c r="H44" s="18"/>
      <c r="I44" s="24"/>
      <c r="J44" s="24"/>
    </row>
    <row r="45" spans="1:10" hidden="1" outlineLevel="2" x14ac:dyDescent="0.25">
      <c r="A45" s="16" t="s">
        <v>58</v>
      </c>
      <c r="B45" s="11" t="s">
        <v>59</v>
      </c>
      <c r="C45" s="17">
        <v>12</v>
      </c>
      <c r="D45" s="97">
        <f t="shared" si="1"/>
        <v>201.7</v>
      </c>
      <c r="E45" s="97"/>
      <c r="F45" s="97"/>
      <c r="G45" s="17"/>
      <c r="H45" s="18"/>
      <c r="I45" s="24"/>
      <c r="J45" s="24"/>
    </row>
    <row r="46" spans="1:10" ht="18.75" hidden="1" customHeight="1" outlineLevel="2" x14ac:dyDescent="0.25">
      <c r="A46" s="16" t="s">
        <v>60</v>
      </c>
      <c r="B46" s="11" t="s">
        <v>61</v>
      </c>
      <c r="C46" s="17">
        <v>1.5</v>
      </c>
      <c r="D46" s="97">
        <f t="shared" si="1"/>
        <v>25.2</v>
      </c>
      <c r="E46" s="97"/>
      <c r="F46" s="97"/>
      <c r="G46" s="25"/>
      <c r="H46" s="25"/>
      <c r="I46" s="24"/>
      <c r="J46" s="24"/>
    </row>
    <row r="47" spans="1:10" hidden="1" outlineLevel="2" x14ac:dyDescent="0.25">
      <c r="A47" s="26"/>
      <c r="B47" s="26"/>
      <c r="C47" s="26"/>
      <c r="D47" s="26"/>
      <c r="E47" s="26"/>
      <c r="F47" s="26"/>
      <c r="G47" s="26"/>
      <c r="H47" s="26"/>
      <c r="I47" s="24"/>
      <c r="J47" s="24"/>
    </row>
    <row r="48" spans="1:10" outlineLevel="1" collapsed="1" x14ac:dyDescent="0.25">
      <c r="A48" s="8" t="s">
        <v>62</v>
      </c>
      <c r="B48" s="9"/>
      <c r="C48" s="9"/>
      <c r="D48" s="9"/>
      <c r="E48" s="9"/>
      <c r="F48" s="9"/>
      <c r="G48" s="9"/>
      <c r="H48" s="10"/>
      <c r="I48" s="24"/>
      <c r="J48" s="24"/>
    </row>
    <row r="49" spans="1:10" ht="41.25" hidden="1" outlineLevel="2" x14ac:dyDescent="0.25">
      <c r="A49" s="81" t="s">
        <v>7</v>
      </c>
      <c r="B49" s="81" t="s">
        <v>8</v>
      </c>
      <c r="C49" s="81" t="s">
        <v>9</v>
      </c>
      <c r="D49" s="81" t="s">
        <v>2054</v>
      </c>
      <c r="E49" s="81"/>
      <c r="F49" s="81"/>
      <c r="G49" s="81" t="s">
        <v>63</v>
      </c>
      <c r="H49" s="81" t="s">
        <v>2005</v>
      </c>
      <c r="I49" s="24"/>
      <c r="J49" s="24"/>
    </row>
    <row r="50" spans="1:10" hidden="1" outlineLevel="2" x14ac:dyDescent="0.25">
      <c r="A50" s="16" t="s">
        <v>64</v>
      </c>
      <c r="B50" s="11" t="s">
        <v>65</v>
      </c>
      <c r="C50" s="17">
        <v>30</v>
      </c>
      <c r="D50" s="23">
        <f>ROUND(C50*$C$5,1)</f>
        <v>489.9</v>
      </c>
      <c r="E50" s="23"/>
      <c r="F50" s="23"/>
      <c r="G50" s="17"/>
      <c r="H50" s="18"/>
      <c r="I50" s="24"/>
      <c r="J50" s="24"/>
    </row>
    <row r="51" spans="1:10" hidden="1" outlineLevel="2" x14ac:dyDescent="0.25">
      <c r="A51" s="16" t="s">
        <v>66</v>
      </c>
      <c r="B51" s="11" t="s">
        <v>67</v>
      </c>
      <c r="C51" s="17">
        <v>9.5</v>
      </c>
      <c r="D51" s="23">
        <f>ROUND(C51*$C$5,1)</f>
        <v>155.1</v>
      </c>
      <c r="E51" s="23"/>
      <c r="F51" s="23"/>
      <c r="G51" s="17"/>
      <c r="H51" s="18"/>
      <c r="I51" s="24"/>
      <c r="J51" s="24"/>
    </row>
    <row r="52" spans="1:10" ht="31.5" hidden="1" outlineLevel="2" x14ac:dyDescent="0.25">
      <c r="A52" s="16" t="s">
        <v>68</v>
      </c>
      <c r="B52" s="11" t="s">
        <v>69</v>
      </c>
      <c r="C52" s="17">
        <v>3.5</v>
      </c>
      <c r="D52" s="23">
        <f>ROUND(C52*$C$5,1)</f>
        <v>57.2</v>
      </c>
      <c r="E52" s="23"/>
      <c r="F52" s="23"/>
      <c r="G52" s="17"/>
      <c r="H52" s="18"/>
      <c r="I52" s="24"/>
      <c r="J52" s="24"/>
    </row>
    <row r="53" spans="1:10" hidden="1" outlineLevel="2" x14ac:dyDescent="0.25">
      <c r="A53" s="16" t="s">
        <v>70</v>
      </c>
      <c r="B53" s="11" t="s">
        <v>71</v>
      </c>
      <c r="C53" s="17">
        <v>56</v>
      </c>
      <c r="D53" s="23">
        <f>ROUND(C53*$C$5,1)</f>
        <v>914.5</v>
      </c>
      <c r="E53" s="23"/>
      <c r="F53" s="23"/>
      <c r="G53" s="17"/>
      <c r="H53" s="18"/>
      <c r="I53" s="24"/>
      <c r="J53" s="24"/>
    </row>
    <row r="54" spans="1:10" hidden="1" outlineLevel="2" x14ac:dyDescent="0.25">
      <c r="A54" s="26"/>
      <c r="B54" s="26"/>
      <c r="C54" s="26"/>
      <c r="D54" s="26"/>
      <c r="E54" s="26"/>
      <c r="F54" s="26"/>
      <c r="G54" s="26"/>
      <c r="H54" s="26"/>
      <c r="I54" s="24"/>
      <c r="J54" s="24"/>
    </row>
    <row r="55" spans="1:10" outlineLevel="1" collapsed="1" x14ac:dyDescent="0.25">
      <c r="A55" s="8" t="s">
        <v>2007</v>
      </c>
      <c r="B55" s="9"/>
      <c r="C55" s="9"/>
      <c r="D55" s="9"/>
      <c r="E55" s="9"/>
      <c r="F55" s="9"/>
      <c r="G55" s="9"/>
      <c r="H55" s="10"/>
      <c r="I55" s="24"/>
      <c r="J55" s="24"/>
    </row>
    <row r="56" spans="1:10" ht="41.45" hidden="1" outlineLevel="2" x14ac:dyDescent="0.25">
      <c r="A56" s="81" t="s">
        <v>7</v>
      </c>
      <c r="B56" s="81" t="s">
        <v>8</v>
      </c>
      <c r="C56" s="81" t="s">
        <v>9</v>
      </c>
      <c r="D56" s="81" t="s">
        <v>2054</v>
      </c>
      <c r="E56" s="81"/>
      <c r="F56" s="81"/>
      <c r="G56" s="81" t="s">
        <v>63</v>
      </c>
      <c r="H56" s="81" t="s">
        <v>2006</v>
      </c>
      <c r="I56" s="24"/>
      <c r="J56" s="24"/>
    </row>
    <row r="57" spans="1:10" ht="15.6" hidden="1" outlineLevel="2" x14ac:dyDescent="0.25">
      <c r="A57" s="16" t="s">
        <v>72</v>
      </c>
      <c r="B57" s="11" t="s">
        <v>73</v>
      </c>
      <c r="C57" s="17">
        <v>30</v>
      </c>
      <c r="D57" s="23">
        <f>ROUND(C57*$C$5,1)</f>
        <v>489.9</v>
      </c>
      <c r="E57" s="23"/>
      <c r="F57" s="23"/>
      <c r="G57" s="17"/>
      <c r="H57" s="18"/>
      <c r="I57" s="24"/>
      <c r="J57" s="24"/>
    </row>
    <row r="58" spans="1:10" ht="15.6" hidden="1" outlineLevel="2" x14ac:dyDescent="0.25">
      <c r="A58" s="16" t="s">
        <v>74</v>
      </c>
      <c r="B58" s="11" t="s">
        <v>75</v>
      </c>
      <c r="C58" s="17">
        <v>9.5</v>
      </c>
      <c r="D58" s="23">
        <f>ROUND(C58*$C$5,1)</f>
        <v>155.1</v>
      </c>
      <c r="E58" s="23"/>
      <c r="F58" s="23"/>
      <c r="G58" s="17"/>
      <c r="H58" s="18"/>
      <c r="I58" s="24"/>
      <c r="J58" s="24"/>
    </row>
    <row r="59" spans="1:10" ht="15.6" hidden="1" outlineLevel="2" x14ac:dyDescent="0.25">
      <c r="A59" s="19"/>
      <c r="B59" s="20"/>
      <c r="D59" s="27"/>
      <c r="E59" s="27"/>
      <c r="F59" s="27"/>
      <c r="H59" s="22"/>
      <c r="I59" s="24"/>
      <c r="J59" s="24"/>
    </row>
    <row r="60" spans="1:10" ht="15.6" hidden="1" outlineLevel="2" x14ac:dyDescent="0.25">
      <c r="A60" s="26"/>
      <c r="B60" s="26"/>
      <c r="C60" s="26"/>
      <c r="D60" s="26"/>
      <c r="E60" s="26"/>
      <c r="F60" s="26"/>
      <c r="G60" s="26"/>
      <c r="H60" s="26"/>
      <c r="I60" s="24"/>
      <c r="J60" s="24"/>
    </row>
    <row r="61" spans="1:10" outlineLevel="1" collapsed="1" x14ac:dyDescent="0.25">
      <c r="A61" s="8" t="s">
        <v>76</v>
      </c>
      <c r="B61" s="9"/>
      <c r="C61" s="9"/>
      <c r="D61" s="9"/>
      <c r="E61" s="9"/>
      <c r="F61" s="9"/>
      <c r="G61" s="9"/>
      <c r="H61" s="10"/>
      <c r="I61" s="24"/>
      <c r="J61" s="24"/>
    </row>
    <row r="62" spans="1:10" ht="41.25" hidden="1" outlineLevel="2" x14ac:dyDescent="0.25">
      <c r="A62" s="81" t="s">
        <v>7</v>
      </c>
      <c r="B62" s="81" t="s">
        <v>8</v>
      </c>
      <c r="C62" s="81" t="s">
        <v>9</v>
      </c>
      <c r="D62" s="81" t="s">
        <v>2054</v>
      </c>
      <c r="E62" s="81"/>
      <c r="F62" s="81"/>
      <c r="G62" s="81" t="s">
        <v>63</v>
      </c>
      <c r="H62" s="81" t="s">
        <v>2006</v>
      </c>
      <c r="I62" s="24"/>
      <c r="J62" s="24"/>
    </row>
    <row r="63" spans="1:10" hidden="1" outlineLevel="2" x14ac:dyDescent="0.25">
      <c r="A63" s="16" t="s">
        <v>77</v>
      </c>
      <c r="B63" s="11" t="s">
        <v>78</v>
      </c>
      <c r="C63" s="41">
        <v>58.88</v>
      </c>
      <c r="D63" s="83">
        <f t="shared" ref="D63:D75" si="2">ROUND(C63*$C$5,1)</f>
        <v>961.5</v>
      </c>
      <c r="E63" s="83"/>
      <c r="F63" s="83"/>
      <c r="G63" s="41"/>
      <c r="H63" s="45"/>
      <c r="I63" s="24"/>
      <c r="J63" s="24"/>
    </row>
    <row r="64" spans="1:10" hidden="1" outlineLevel="2" x14ac:dyDescent="0.25">
      <c r="A64" s="16" t="s">
        <v>79</v>
      </c>
      <c r="B64" s="11" t="s">
        <v>80</v>
      </c>
      <c r="C64" s="41">
        <v>39.25</v>
      </c>
      <c r="D64" s="83">
        <f t="shared" si="2"/>
        <v>641</v>
      </c>
      <c r="E64" s="83"/>
      <c r="F64" s="83"/>
      <c r="G64" s="41"/>
      <c r="H64" s="45"/>
      <c r="I64" s="24"/>
      <c r="J64" s="24"/>
    </row>
    <row r="65" spans="1:10" hidden="1" outlineLevel="2" x14ac:dyDescent="0.25">
      <c r="A65" s="16" t="s">
        <v>81</v>
      </c>
      <c r="B65" s="11" t="s">
        <v>82</v>
      </c>
      <c r="C65" s="41">
        <v>58.64</v>
      </c>
      <c r="D65" s="83">
        <f t="shared" si="2"/>
        <v>957.6</v>
      </c>
      <c r="E65" s="83"/>
      <c r="F65" s="83"/>
      <c r="G65" s="41"/>
      <c r="H65" s="45"/>
      <c r="I65" s="24"/>
      <c r="J65" s="24"/>
    </row>
    <row r="66" spans="1:10" hidden="1" outlineLevel="2" x14ac:dyDescent="0.25">
      <c r="A66" s="16" t="s">
        <v>83</v>
      </c>
      <c r="B66" s="11" t="s">
        <v>84</v>
      </c>
      <c r="C66" s="41">
        <v>58.88</v>
      </c>
      <c r="D66" s="83">
        <f t="shared" si="2"/>
        <v>961.5</v>
      </c>
      <c r="E66" s="83"/>
      <c r="F66" s="83"/>
      <c r="G66" s="41"/>
      <c r="H66" s="45"/>
      <c r="I66" s="24"/>
      <c r="J66" s="24"/>
    </row>
    <row r="67" spans="1:10" hidden="1" outlineLevel="2" x14ac:dyDescent="0.25">
      <c r="A67" s="16" t="s">
        <v>85</v>
      </c>
      <c r="B67" s="11" t="s">
        <v>86</v>
      </c>
      <c r="C67" s="41">
        <v>19.63</v>
      </c>
      <c r="D67" s="83">
        <f t="shared" si="2"/>
        <v>320.60000000000002</v>
      </c>
      <c r="E67" s="83"/>
      <c r="F67" s="83"/>
      <c r="G67" s="41"/>
      <c r="H67" s="45"/>
      <c r="I67" s="24"/>
      <c r="J67" s="24"/>
    </row>
    <row r="68" spans="1:10" ht="31.5" hidden="1" outlineLevel="2" x14ac:dyDescent="0.25">
      <c r="A68" s="16" t="s">
        <v>87</v>
      </c>
      <c r="B68" s="11" t="s">
        <v>88</v>
      </c>
      <c r="C68" s="41">
        <v>811.27</v>
      </c>
      <c r="D68" s="83">
        <f t="shared" si="2"/>
        <v>13248</v>
      </c>
      <c r="E68" s="83"/>
      <c r="F68" s="83"/>
      <c r="G68" s="41"/>
      <c r="H68" s="45"/>
      <c r="I68" s="24"/>
      <c r="J68" s="24"/>
    </row>
    <row r="69" spans="1:10" ht="30" hidden="1" customHeight="1" outlineLevel="2" x14ac:dyDescent="0.25">
      <c r="A69" s="16" t="s">
        <v>89</v>
      </c>
      <c r="B69" s="11" t="s">
        <v>90</v>
      </c>
      <c r="C69" s="41">
        <v>811.27</v>
      </c>
      <c r="D69" s="83">
        <f t="shared" si="2"/>
        <v>13248</v>
      </c>
      <c r="E69" s="83"/>
      <c r="F69" s="83"/>
      <c r="G69" s="41"/>
      <c r="H69" s="45"/>
      <c r="I69" s="24"/>
      <c r="J69" s="24"/>
    </row>
    <row r="70" spans="1:10" hidden="1" outlineLevel="2" x14ac:dyDescent="0.25">
      <c r="A70" s="16" t="s">
        <v>91</v>
      </c>
      <c r="B70" s="11" t="s">
        <v>92</v>
      </c>
      <c r="C70" s="41">
        <v>13.08</v>
      </c>
      <c r="D70" s="83">
        <f t="shared" si="2"/>
        <v>213.6</v>
      </c>
      <c r="E70" s="83"/>
      <c r="F70" s="83"/>
      <c r="G70" s="41"/>
      <c r="H70" s="45"/>
      <c r="I70" s="24"/>
      <c r="J70" s="24"/>
    </row>
    <row r="71" spans="1:10" hidden="1" outlineLevel="2" x14ac:dyDescent="0.25">
      <c r="A71" s="16" t="s">
        <v>93</v>
      </c>
      <c r="B71" s="11" t="s">
        <v>94</v>
      </c>
      <c r="C71" s="41">
        <v>1.45</v>
      </c>
      <c r="D71" s="83">
        <f t="shared" si="2"/>
        <v>23.7</v>
      </c>
      <c r="E71" s="83"/>
      <c r="F71" s="83"/>
      <c r="G71" s="41"/>
      <c r="H71" s="45"/>
      <c r="I71" s="24"/>
      <c r="J71" s="24"/>
    </row>
    <row r="72" spans="1:10" ht="31.5" hidden="1" outlineLevel="2" x14ac:dyDescent="0.25">
      <c r="A72" s="16" t="s">
        <v>93</v>
      </c>
      <c r="B72" s="11" t="s">
        <v>95</v>
      </c>
      <c r="C72" s="41">
        <v>1.45</v>
      </c>
      <c r="D72" s="83">
        <f t="shared" si="2"/>
        <v>23.7</v>
      </c>
      <c r="E72" s="83"/>
      <c r="F72" s="83"/>
      <c r="G72" s="41"/>
      <c r="H72" s="45"/>
      <c r="I72" s="24"/>
      <c r="J72" s="24"/>
    </row>
    <row r="73" spans="1:10" hidden="1" outlineLevel="2" x14ac:dyDescent="0.25">
      <c r="A73" s="16" t="s">
        <v>93</v>
      </c>
      <c r="B73" s="11" t="s">
        <v>96</v>
      </c>
      <c r="C73" s="41">
        <v>1.45</v>
      </c>
      <c r="D73" s="83">
        <f t="shared" si="2"/>
        <v>23.7</v>
      </c>
      <c r="E73" s="83"/>
      <c r="F73" s="83"/>
      <c r="G73" s="41"/>
      <c r="H73" s="45"/>
      <c r="I73" s="24"/>
      <c r="J73" s="24"/>
    </row>
    <row r="74" spans="1:10" ht="31.5" hidden="1" outlineLevel="2" x14ac:dyDescent="0.25">
      <c r="A74" s="16" t="s">
        <v>93</v>
      </c>
      <c r="B74" s="11" t="s">
        <v>97</v>
      </c>
      <c r="C74" s="41">
        <v>1.45</v>
      </c>
      <c r="D74" s="83">
        <f t="shared" si="2"/>
        <v>23.7</v>
      </c>
      <c r="E74" s="83"/>
      <c r="F74" s="83"/>
      <c r="G74" s="41"/>
      <c r="H74" s="45"/>
      <c r="I74" s="24"/>
      <c r="J74" s="24"/>
    </row>
    <row r="75" spans="1:10" hidden="1" outlineLevel="2" x14ac:dyDescent="0.25">
      <c r="A75" s="16" t="s">
        <v>98</v>
      </c>
      <c r="B75" s="11" t="s">
        <v>99</v>
      </c>
      <c r="C75" s="41">
        <v>2.08</v>
      </c>
      <c r="D75" s="83">
        <f t="shared" si="2"/>
        <v>34</v>
      </c>
      <c r="E75" s="83"/>
      <c r="F75" s="83"/>
      <c r="G75" s="41"/>
      <c r="H75" s="45"/>
      <c r="I75" s="24"/>
      <c r="J75" s="24"/>
    </row>
    <row r="76" spans="1:10" hidden="1" outlineLevel="2" x14ac:dyDescent="0.25">
      <c r="A76" s="26"/>
      <c r="B76" s="26"/>
      <c r="C76" s="26"/>
      <c r="D76" s="26"/>
      <c r="E76" s="26"/>
      <c r="F76" s="26"/>
      <c r="G76" s="26"/>
      <c r="H76" s="26"/>
      <c r="I76" s="24"/>
      <c r="J76" s="24"/>
    </row>
    <row r="77" spans="1:10" outlineLevel="1" collapsed="1" x14ac:dyDescent="0.25">
      <c r="A77" s="8" t="s">
        <v>100</v>
      </c>
      <c r="B77" s="9"/>
      <c r="C77" s="9"/>
      <c r="D77" s="9"/>
      <c r="E77" s="9"/>
      <c r="F77" s="9"/>
      <c r="G77" s="9"/>
      <c r="H77" s="10"/>
      <c r="I77" s="24"/>
      <c r="J77" s="24"/>
    </row>
    <row r="78" spans="1:10" ht="41.25" hidden="1" outlineLevel="2" x14ac:dyDescent="0.25">
      <c r="A78" s="81" t="s">
        <v>7</v>
      </c>
      <c r="B78" s="81" t="s">
        <v>8</v>
      </c>
      <c r="C78" s="81" t="s">
        <v>9</v>
      </c>
      <c r="D78" s="81" t="s">
        <v>2054</v>
      </c>
      <c r="E78" s="81"/>
      <c r="F78" s="81"/>
      <c r="G78" s="81" t="s">
        <v>63</v>
      </c>
      <c r="H78" s="81" t="s">
        <v>2006</v>
      </c>
      <c r="I78" s="24"/>
      <c r="J78" s="24"/>
    </row>
    <row r="79" spans="1:10" hidden="1" outlineLevel="2" x14ac:dyDescent="0.25">
      <c r="A79" s="16" t="s">
        <v>101</v>
      </c>
      <c r="B79" s="11" t="s">
        <v>102</v>
      </c>
      <c r="C79" s="17">
        <v>58.88</v>
      </c>
      <c r="D79" s="23">
        <f>ROUND(C79*$C$5,1)</f>
        <v>961.5</v>
      </c>
      <c r="E79" s="23"/>
      <c r="F79" s="23"/>
      <c r="G79" s="17"/>
      <c r="H79" s="18"/>
      <c r="I79" s="24"/>
      <c r="J79" s="24"/>
    </row>
    <row r="80" spans="1:10" hidden="1" outlineLevel="2" x14ac:dyDescent="0.25">
      <c r="A80" s="16" t="s">
        <v>103</v>
      </c>
      <c r="B80" s="11" t="s">
        <v>104</v>
      </c>
      <c r="C80" s="17">
        <v>39.25</v>
      </c>
      <c r="D80" s="23">
        <f>ROUND(C80*$C$5,1)</f>
        <v>641</v>
      </c>
      <c r="E80" s="23"/>
      <c r="F80" s="23"/>
      <c r="G80" s="17"/>
      <c r="H80" s="18"/>
      <c r="I80" s="24"/>
      <c r="J80" s="24"/>
    </row>
    <row r="81" spans="1:10" hidden="1" outlineLevel="2" x14ac:dyDescent="0.25">
      <c r="A81" s="16" t="s">
        <v>105</v>
      </c>
      <c r="B81" s="11" t="s">
        <v>106</v>
      </c>
      <c r="C81" s="17">
        <v>58.88</v>
      </c>
      <c r="D81" s="23">
        <f>ROUND(C81*$C$5,1)</f>
        <v>961.5</v>
      </c>
      <c r="E81" s="23"/>
      <c r="F81" s="23"/>
      <c r="G81" s="17"/>
      <c r="H81" s="18"/>
      <c r="I81" s="24"/>
      <c r="J81" s="24"/>
    </row>
    <row r="82" spans="1:10" hidden="1" outlineLevel="2" x14ac:dyDescent="0.25">
      <c r="A82" s="16" t="s">
        <v>107</v>
      </c>
      <c r="B82" s="11" t="s">
        <v>86</v>
      </c>
      <c r="C82" s="17">
        <v>19.63</v>
      </c>
      <c r="D82" s="23">
        <f>ROUND(C82*$C$5,1)</f>
        <v>320.60000000000002</v>
      </c>
      <c r="E82" s="23"/>
      <c r="F82" s="23"/>
      <c r="G82" s="17"/>
      <c r="H82" s="18"/>
      <c r="I82" s="24"/>
      <c r="J82" s="24"/>
    </row>
    <row r="83" spans="1:10" hidden="1" outlineLevel="2" x14ac:dyDescent="0.25">
      <c r="A83" s="16" t="s">
        <v>108</v>
      </c>
      <c r="B83" s="11" t="s">
        <v>109</v>
      </c>
      <c r="C83" s="17">
        <v>13.08</v>
      </c>
      <c r="D83" s="23">
        <f>ROUND(C83*$C$5,1)</f>
        <v>213.6</v>
      </c>
      <c r="E83" s="23"/>
      <c r="F83" s="23"/>
      <c r="G83" s="17"/>
      <c r="H83" s="18"/>
      <c r="I83" s="24"/>
      <c r="J83" s="24"/>
    </row>
    <row r="84" spans="1:10" hidden="1" outlineLevel="2" x14ac:dyDescent="0.25">
      <c r="A84" s="26"/>
      <c r="B84" s="26"/>
      <c r="C84" s="26"/>
      <c r="D84" s="26"/>
      <c r="E84" s="26"/>
      <c r="F84" s="26"/>
      <c r="G84" s="26"/>
      <c r="H84" s="26"/>
      <c r="I84" s="24"/>
      <c r="J84" s="24"/>
    </row>
    <row r="85" spans="1:10" outlineLevel="1" collapsed="1" x14ac:dyDescent="0.25">
      <c r="A85" s="8" t="s">
        <v>110</v>
      </c>
      <c r="B85" s="9"/>
      <c r="C85" s="9"/>
      <c r="D85" s="9"/>
      <c r="E85" s="9"/>
      <c r="F85" s="9"/>
      <c r="G85" s="9"/>
      <c r="H85" s="10"/>
      <c r="I85" s="24"/>
      <c r="J85" s="24"/>
    </row>
    <row r="86" spans="1:10" ht="41.25" hidden="1" outlineLevel="2" x14ac:dyDescent="0.25">
      <c r="A86" s="81" t="s">
        <v>7</v>
      </c>
      <c r="B86" s="81" t="s">
        <v>8</v>
      </c>
      <c r="C86" s="81" t="s">
        <v>9</v>
      </c>
      <c r="D86" s="81" t="s">
        <v>2054</v>
      </c>
      <c r="E86" s="81"/>
      <c r="F86" s="81"/>
      <c r="G86" s="81" t="s">
        <v>10</v>
      </c>
      <c r="H86" s="81" t="s">
        <v>2055</v>
      </c>
      <c r="I86" s="24"/>
      <c r="J86" s="24"/>
    </row>
    <row r="87" spans="1:10" hidden="1" outlineLevel="2" x14ac:dyDescent="0.25">
      <c r="A87" s="192" t="s">
        <v>111</v>
      </c>
      <c r="B87" s="192"/>
      <c r="C87" s="192"/>
      <c r="D87" s="192"/>
      <c r="E87" s="192"/>
      <c r="F87" s="192"/>
      <c r="G87" s="192"/>
      <c r="H87" s="192"/>
      <c r="I87" s="24"/>
      <c r="J87" s="24"/>
    </row>
    <row r="88" spans="1:10" hidden="1" outlineLevel="2" x14ac:dyDescent="0.25">
      <c r="A88" s="16" t="s">
        <v>112</v>
      </c>
      <c r="B88" s="11" t="s">
        <v>113</v>
      </c>
      <c r="C88" s="67" t="s">
        <v>114</v>
      </c>
      <c r="D88" s="140">
        <v>0.9</v>
      </c>
      <c r="E88" s="140"/>
      <c r="F88" s="140"/>
      <c r="G88" s="17"/>
      <c r="H88" s="18"/>
      <c r="I88" s="24"/>
      <c r="J88" s="24"/>
    </row>
    <row r="89" spans="1:10" hidden="1" outlineLevel="2" x14ac:dyDescent="0.25">
      <c r="A89" s="16" t="s">
        <v>112</v>
      </c>
      <c r="B89" s="11" t="s">
        <v>115</v>
      </c>
      <c r="C89" s="67" t="s">
        <v>114</v>
      </c>
      <c r="D89" s="137">
        <v>15</v>
      </c>
      <c r="E89" s="137"/>
      <c r="F89" s="137"/>
      <c r="G89" s="17"/>
      <c r="H89" s="18"/>
      <c r="I89" s="24"/>
      <c r="J89" s="24"/>
    </row>
    <row r="90" spans="1:10" hidden="1" outlineLevel="2" x14ac:dyDescent="0.25">
      <c r="A90" s="16" t="s">
        <v>112</v>
      </c>
      <c r="B90" s="11" t="s">
        <v>116</v>
      </c>
      <c r="C90" s="67" t="s">
        <v>114</v>
      </c>
      <c r="D90" s="137">
        <v>25</v>
      </c>
      <c r="E90" s="137"/>
      <c r="F90" s="137"/>
      <c r="G90" s="17"/>
      <c r="H90" s="18"/>
      <c r="I90" s="24"/>
      <c r="J90" s="24"/>
    </row>
    <row r="91" spans="1:10" hidden="1" outlineLevel="2" x14ac:dyDescent="0.25">
      <c r="A91" s="16" t="s">
        <v>112</v>
      </c>
      <c r="B91" s="11" t="s">
        <v>117</v>
      </c>
      <c r="C91" s="67" t="s">
        <v>114</v>
      </c>
      <c r="D91" s="137">
        <v>60</v>
      </c>
      <c r="E91" s="137"/>
      <c r="F91" s="137"/>
      <c r="G91" s="17"/>
      <c r="H91" s="18"/>
      <c r="I91" s="24"/>
      <c r="J91" s="24"/>
    </row>
    <row r="92" spans="1:10" hidden="1" outlineLevel="2" x14ac:dyDescent="0.25">
      <c r="A92" s="16" t="s">
        <v>112</v>
      </c>
      <c r="B92" s="11" t="s">
        <v>118</v>
      </c>
      <c r="C92" s="67" t="s">
        <v>114</v>
      </c>
      <c r="D92" s="137">
        <v>0.95</v>
      </c>
      <c r="E92" s="137"/>
      <c r="F92" s="137"/>
      <c r="G92" s="17"/>
      <c r="H92" s="18"/>
      <c r="I92" s="24"/>
      <c r="J92" s="24"/>
    </row>
    <row r="93" spans="1:10" hidden="1" outlineLevel="2" x14ac:dyDescent="0.25">
      <c r="A93" s="16" t="s">
        <v>112</v>
      </c>
      <c r="B93" s="11" t="s">
        <v>119</v>
      </c>
      <c r="C93" s="67" t="s">
        <v>114</v>
      </c>
      <c r="D93" s="137">
        <v>19.5</v>
      </c>
      <c r="E93" s="137"/>
      <c r="F93" s="137"/>
      <c r="G93" s="17"/>
      <c r="H93" s="18"/>
      <c r="I93" s="24"/>
      <c r="J93" s="24"/>
    </row>
    <row r="94" spans="1:10" hidden="1" outlineLevel="2" x14ac:dyDescent="0.25">
      <c r="A94" s="16" t="s">
        <v>112</v>
      </c>
      <c r="B94" s="11" t="s">
        <v>120</v>
      </c>
      <c r="C94" s="67" t="s">
        <v>114</v>
      </c>
      <c r="D94" s="137">
        <v>1.1000000000000001</v>
      </c>
      <c r="E94" s="137"/>
      <c r="F94" s="137"/>
      <c r="G94" s="17"/>
      <c r="H94" s="18"/>
      <c r="I94" s="24"/>
      <c r="J94" s="24"/>
    </row>
    <row r="95" spans="1:10" hidden="1" outlineLevel="2" x14ac:dyDescent="0.25">
      <c r="A95" s="16" t="s">
        <v>112</v>
      </c>
      <c r="B95" s="11" t="s">
        <v>121</v>
      </c>
      <c r="C95" s="67" t="s">
        <v>114</v>
      </c>
      <c r="D95" s="137">
        <v>0.85</v>
      </c>
      <c r="E95" s="137"/>
      <c r="F95" s="137"/>
      <c r="G95" s="17"/>
      <c r="H95" s="18"/>
      <c r="I95" s="24"/>
      <c r="J95" s="24"/>
    </row>
    <row r="96" spans="1:10" hidden="1" outlineLevel="2" x14ac:dyDescent="0.25">
      <c r="A96" s="16" t="s">
        <v>112</v>
      </c>
      <c r="B96" s="11" t="s">
        <v>122</v>
      </c>
      <c r="C96" s="67" t="s">
        <v>114</v>
      </c>
      <c r="D96" s="137">
        <v>15</v>
      </c>
      <c r="E96" s="137"/>
      <c r="F96" s="137"/>
      <c r="G96" s="17"/>
      <c r="H96" s="18"/>
      <c r="I96" s="24"/>
      <c r="J96" s="24"/>
    </row>
    <row r="97" spans="1:10" hidden="1" outlineLevel="2" x14ac:dyDescent="0.25">
      <c r="A97" s="16" t="s">
        <v>112</v>
      </c>
      <c r="B97" s="11" t="s">
        <v>123</v>
      </c>
      <c r="C97" s="67" t="s">
        <v>114</v>
      </c>
      <c r="D97" s="137">
        <v>1.06</v>
      </c>
      <c r="E97" s="137"/>
      <c r="F97" s="137"/>
      <c r="G97" s="17"/>
      <c r="H97" s="18"/>
      <c r="I97" s="24"/>
      <c r="J97" s="24"/>
    </row>
    <row r="98" spans="1:10" hidden="1" outlineLevel="2" x14ac:dyDescent="0.25">
      <c r="A98" s="16" t="s">
        <v>112</v>
      </c>
      <c r="B98" s="11" t="s">
        <v>124</v>
      </c>
      <c r="C98" s="67" t="s">
        <v>114</v>
      </c>
      <c r="D98" s="137">
        <v>1.02</v>
      </c>
      <c r="E98" s="137"/>
      <c r="F98" s="137"/>
      <c r="G98" s="17"/>
      <c r="H98" s="18"/>
      <c r="I98" s="24"/>
      <c r="J98" s="24"/>
    </row>
    <row r="99" spans="1:10" hidden="1" outlineLevel="2" x14ac:dyDescent="0.25">
      <c r="A99" s="16" t="s">
        <v>112</v>
      </c>
      <c r="B99" s="11" t="s">
        <v>125</v>
      </c>
      <c r="C99" s="67" t="s">
        <v>114</v>
      </c>
      <c r="D99" s="137">
        <v>50</v>
      </c>
      <c r="E99" s="137"/>
      <c r="F99" s="137"/>
      <c r="G99" s="17"/>
      <c r="H99" s="18"/>
      <c r="I99" s="24"/>
      <c r="J99" s="24"/>
    </row>
    <row r="100" spans="1:10" hidden="1" outlineLevel="2" x14ac:dyDescent="0.25">
      <c r="A100" s="16" t="s">
        <v>112</v>
      </c>
      <c r="B100" s="11" t="s">
        <v>126</v>
      </c>
      <c r="C100" s="67" t="s">
        <v>114</v>
      </c>
      <c r="D100" s="137">
        <v>15</v>
      </c>
      <c r="E100" s="137"/>
      <c r="F100" s="137"/>
      <c r="G100" s="17"/>
      <c r="H100" s="18"/>
      <c r="I100" s="24"/>
      <c r="J100" s="24"/>
    </row>
    <row r="101" spans="1:10" hidden="1" outlineLevel="2" x14ac:dyDescent="0.25">
      <c r="A101" s="16" t="s">
        <v>112</v>
      </c>
      <c r="B101" s="11" t="s">
        <v>127</v>
      </c>
      <c r="C101" s="67" t="s">
        <v>114</v>
      </c>
      <c r="D101" s="137">
        <v>0.8</v>
      </c>
      <c r="E101" s="137"/>
      <c r="F101" s="137"/>
      <c r="G101" s="17"/>
      <c r="H101" s="18"/>
      <c r="I101" s="24"/>
      <c r="J101" s="24"/>
    </row>
    <row r="102" spans="1:10" hidden="1" outlineLevel="2" x14ac:dyDescent="0.25">
      <c r="A102" s="16" t="s">
        <v>112</v>
      </c>
      <c r="B102" s="11" t="s">
        <v>128</v>
      </c>
      <c r="C102" s="67" t="s">
        <v>114</v>
      </c>
      <c r="D102" s="137">
        <v>12</v>
      </c>
      <c r="E102" s="137"/>
      <c r="F102" s="137"/>
      <c r="G102" s="17"/>
      <c r="H102" s="18"/>
      <c r="I102" s="24"/>
      <c r="J102" s="24"/>
    </row>
    <row r="103" spans="1:10" ht="31.5" hidden="1" outlineLevel="2" x14ac:dyDescent="0.25">
      <c r="A103" s="16" t="s">
        <v>112</v>
      </c>
      <c r="B103" s="11" t="s">
        <v>129</v>
      </c>
      <c r="C103" s="67" t="s">
        <v>114</v>
      </c>
      <c r="D103" s="137">
        <v>0.77</v>
      </c>
      <c r="E103" s="137"/>
      <c r="F103" s="137"/>
      <c r="G103" s="17"/>
      <c r="H103" s="18"/>
      <c r="I103" s="24"/>
      <c r="J103" s="24"/>
    </row>
    <row r="104" spans="1:10" ht="31.5" hidden="1" outlineLevel="2" x14ac:dyDescent="0.25">
      <c r="A104" s="16" t="s">
        <v>112</v>
      </c>
      <c r="B104" s="11" t="s">
        <v>130</v>
      </c>
      <c r="C104" s="67" t="s">
        <v>114</v>
      </c>
      <c r="D104" s="137">
        <v>0.9</v>
      </c>
      <c r="E104" s="137"/>
      <c r="F104" s="137"/>
      <c r="G104" s="17"/>
      <c r="H104" s="18"/>
      <c r="I104" s="24"/>
      <c r="J104" s="24"/>
    </row>
    <row r="105" spans="1:10" ht="31.5" hidden="1" outlineLevel="2" x14ac:dyDescent="0.25">
      <c r="A105" s="16" t="s">
        <v>112</v>
      </c>
      <c r="B105" s="11" t="s">
        <v>131</v>
      </c>
      <c r="C105" s="67" t="s">
        <v>114</v>
      </c>
      <c r="D105" s="137">
        <v>10</v>
      </c>
      <c r="E105" s="137"/>
      <c r="F105" s="137"/>
      <c r="G105" s="17"/>
      <c r="H105" s="18"/>
      <c r="I105" s="24"/>
      <c r="J105" s="24"/>
    </row>
    <row r="106" spans="1:10" hidden="1" outlineLevel="2" x14ac:dyDescent="0.25">
      <c r="A106" s="16" t="s">
        <v>112</v>
      </c>
      <c r="B106" s="11" t="s">
        <v>132</v>
      </c>
      <c r="C106" s="67" t="s">
        <v>114</v>
      </c>
      <c r="D106" s="137">
        <v>0.97</v>
      </c>
      <c r="E106" s="137"/>
      <c r="F106" s="137"/>
      <c r="G106" s="17"/>
      <c r="H106" s="18"/>
      <c r="I106" s="24"/>
      <c r="J106" s="24"/>
    </row>
    <row r="107" spans="1:10" hidden="1" outlineLevel="2" x14ac:dyDescent="0.25">
      <c r="A107" s="16" t="s">
        <v>112</v>
      </c>
      <c r="B107" s="11" t="s">
        <v>133</v>
      </c>
      <c r="C107" s="67" t="s">
        <v>114</v>
      </c>
      <c r="D107" s="137">
        <v>23</v>
      </c>
      <c r="E107" s="137"/>
      <c r="F107" s="137"/>
      <c r="G107" s="17"/>
      <c r="H107" s="18"/>
      <c r="I107" s="24"/>
      <c r="J107" s="24"/>
    </row>
    <row r="108" spans="1:10" hidden="1" outlineLevel="2" x14ac:dyDescent="0.25">
      <c r="A108" s="16" t="s">
        <v>112</v>
      </c>
      <c r="B108" s="11" t="s">
        <v>134</v>
      </c>
      <c r="C108" s="67" t="s">
        <v>114</v>
      </c>
      <c r="D108" s="137">
        <v>10</v>
      </c>
      <c r="E108" s="137"/>
      <c r="F108" s="137"/>
      <c r="G108" s="17"/>
      <c r="H108" s="18"/>
      <c r="I108" s="24"/>
      <c r="J108" s="24"/>
    </row>
    <row r="109" spans="1:10" hidden="1" outlineLevel="2" x14ac:dyDescent="0.25">
      <c r="A109" s="16" t="s">
        <v>112</v>
      </c>
      <c r="B109" s="11" t="s">
        <v>135</v>
      </c>
      <c r="C109" s="67" t="s">
        <v>114</v>
      </c>
      <c r="D109" s="137">
        <v>10</v>
      </c>
      <c r="E109" s="137"/>
      <c r="F109" s="137"/>
      <c r="G109" s="17"/>
      <c r="H109" s="18"/>
      <c r="I109" s="24"/>
      <c r="J109" s="24"/>
    </row>
    <row r="110" spans="1:10" hidden="1" outlineLevel="2" x14ac:dyDescent="0.25">
      <c r="A110" s="16" t="s">
        <v>112</v>
      </c>
      <c r="B110" s="11" t="s">
        <v>136</v>
      </c>
      <c r="C110" s="67" t="s">
        <v>114</v>
      </c>
      <c r="D110" s="137">
        <v>10</v>
      </c>
      <c r="E110" s="137"/>
      <c r="F110" s="137"/>
      <c r="G110" s="17"/>
      <c r="H110" s="18"/>
      <c r="I110" s="24"/>
      <c r="J110" s="24"/>
    </row>
    <row r="111" spans="1:10" hidden="1" outlineLevel="2" x14ac:dyDescent="0.25">
      <c r="A111" s="16" t="s">
        <v>112</v>
      </c>
      <c r="B111" s="11" t="s">
        <v>137</v>
      </c>
      <c r="C111" s="67" t="s">
        <v>114</v>
      </c>
      <c r="D111" s="137">
        <v>10</v>
      </c>
      <c r="E111" s="137"/>
      <c r="F111" s="137"/>
      <c r="G111" s="17"/>
      <c r="H111" s="18"/>
      <c r="I111" s="24"/>
      <c r="J111" s="24"/>
    </row>
    <row r="112" spans="1:10" ht="47.25" hidden="1" outlineLevel="2" x14ac:dyDescent="0.25">
      <c r="A112" s="16" t="s">
        <v>138</v>
      </c>
      <c r="B112" s="11" t="s">
        <v>139</v>
      </c>
      <c r="C112" s="58">
        <v>2.83</v>
      </c>
      <c r="D112" s="137">
        <f t="shared" ref="D112:D130" si="3">ROUND(C112*$C$5,1)</f>
        <v>46.2</v>
      </c>
      <c r="E112" s="137"/>
      <c r="F112" s="137"/>
      <c r="G112" s="17"/>
      <c r="H112" s="18"/>
      <c r="I112" s="24"/>
      <c r="J112" s="24"/>
    </row>
    <row r="113" spans="1:10" ht="47.25" hidden="1" outlineLevel="2" x14ac:dyDescent="0.25">
      <c r="A113" s="16" t="s">
        <v>138</v>
      </c>
      <c r="B113" s="11" t="s">
        <v>140</v>
      </c>
      <c r="C113" s="58">
        <v>1.42</v>
      </c>
      <c r="D113" s="137">
        <f t="shared" si="3"/>
        <v>23.2</v>
      </c>
      <c r="E113" s="137"/>
      <c r="F113" s="137"/>
      <c r="G113" s="17"/>
      <c r="H113" s="18"/>
      <c r="I113" s="24"/>
      <c r="J113" s="24"/>
    </row>
    <row r="114" spans="1:10" ht="47.25" hidden="1" outlineLevel="2" x14ac:dyDescent="0.25">
      <c r="A114" s="16" t="s">
        <v>138</v>
      </c>
      <c r="B114" s="11" t="s">
        <v>141</v>
      </c>
      <c r="C114" s="58">
        <v>6.64</v>
      </c>
      <c r="D114" s="137">
        <f t="shared" si="3"/>
        <v>108.4</v>
      </c>
      <c r="E114" s="137"/>
      <c r="F114" s="137"/>
      <c r="G114" s="17"/>
      <c r="H114" s="18"/>
      <c r="I114" s="24"/>
      <c r="J114" s="24"/>
    </row>
    <row r="115" spans="1:10" ht="31.5" hidden="1" outlineLevel="2" x14ac:dyDescent="0.25">
      <c r="A115" s="16" t="s">
        <v>138</v>
      </c>
      <c r="B115" s="11" t="s">
        <v>142</v>
      </c>
      <c r="C115" s="58">
        <v>4.72</v>
      </c>
      <c r="D115" s="137">
        <f t="shared" si="3"/>
        <v>77.099999999999994</v>
      </c>
      <c r="E115" s="137"/>
      <c r="F115" s="137"/>
      <c r="G115" s="17"/>
      <c r="H115" s="18"/>
      <c r="I115" s="24"/>
      <c r="J115" s="24"/>
    </row>
    <row r="116" spans="1:10" ht="31.5" hidden="1" outlineLevel="2" x14ac:dyDescent="0.25">
      <c r="A116" s="16" t="s">
        <v>138</v>
      </c>
      <c r="B116" s="11" t="s">
        <v>143</v>
      </c>
      <c r="C116" s="58">
        <v>1.26</v>
      </c>
      <c r="D116" s="137">
        <f t="shared" si="3"/>
        <v>20.6</v>
      </c>
      <c r="E116" s="137"/>
      <c r="F116" s="137"/>
      <c r="G116" s="17"/>
      <c r="H116" s="18"/>
      <c r="I116" s="24"/>
      <c r="J116" s="24"/>
    </row>
    <row r="117" spans="1:10" hidden="1" outlineLevel="2" x14ac:dyDescent="0.25">
      <c r="A117" s="16" t="s">
        <v>138</v>
      </c>
      <c r="B117" s="11" t="s">
        <v>144</v>
      </c>
      <c r="C117" s="58">
        <v>4.4649999999999999</v>
      </c>
      <c r="D117" s="137">
        <f t="shared" si="3"/>
        <v>72.900000000000006</v>
      </c>
      <c r="E117" s="137"/>
      <c r="F117" s="137"/>
      <c r="G117" s="17"/>
      <c r="H117" s="18"/>
      <c r="I117" s="24"/>
      <c r="J117" s="24"/>
    </row>
    <row r="118" spans="1:10" hidden="1" outlineLevel="2" x14ac:dyDescent="0.25">
      <c r="A118" s="16" t="s">
        <v>138</v>
      </c>
      <c r="B118" s="11" t="s">
        <v>145</v>
      </c>
      <c r="C118" s="41">
        <v>2.6499999999999999E-2</v>
      </c>
      <c r="D118" s="137">
        <f>C118*$C$5</f>
        <v>0.43274499999999994</v>
      </c>
      <c r="E118" s="137"/>
      <c r="F118" s="137"/>
      <c r="G118" s="17"/>
      <c r="H118" s="18"/>
      <c r="I118" s="24"/>
      <c r="J118" s="24"/>
    </row>
    <row r="119" spans="1:10" ht="31.5" hidden="1" outlineLevel="2" x14ac:dyDescent="0.25">
      <c r="A119" s="16" t="s">
        <v>138</v>
      </c>
      <c r="B119" s="11" t="s">
        <v>146</v>
      </c>
      <c r="C119" s="41">
        <v>2.83</v>
      </c>
      <c r="D119" s="137">
        <f t="shared" si="3"/>
        <v>46.2</v>
      </c>
      <c r="E119" s="137"/>
      <c r="F119" s="137"/>
      <c r="G119" s="17"/>
      <c r="H119" s="18"/>
      <c r="I119" s="24"/>
      <c r="J119" s="24"/>
    </row>
    <row r="120" spans="1:10" ht="47.25" hidden="1" outlineLevel="2" x14ac:dyDescent="0.25">
      <c r="A120" s="16" t="s">
        <v>138</v>
      </c>
      <c r="B120" s="11" t="s">
        <v>147</v>
      </c>
      <c r="C120" s="41">
        <v>7.55</v>
      </c>
      <c r="D120" s="137">
        <f t="shared" si="3"/>
        <v>123.3</v>
      </c>
      <c r="E120" s="137"/>
      <c r="F120" s="137"/>
      <c r="G120" s="17"/>
      <c r="H120" s="18"/>
      <c r="I120" s="24"/>
      <c r="J120" s="24"/>
    </row>
    <row r="121" spans="1:10" ht="31.5" hidden="1" outlineLevel="2" x14ac:dyDescent="0.25">
      <c r="A121" s="16" t="s">
        <v>138</v>
      </c>
      <c r="B121" s="11" t="s">
        <v>148</v>
      </c>
      <c r="C121" s="41">
        <v>16.98</v>
      </c>
      <c r="D121" s="137">
        <f t="shared" si="3"/>
        <v>277.3</v>
      </c>
      <c r="E121" s="137"/>
      <c r="F121" s="137"/>
      <c r="G121" s="17"/>
      <c r="H121" s="18"/>
      <c r="I121" s="24"/>
      <c r="J121" s="24"/>
    </row>
    <row r="122" spans="1:10" ht="31.5" hidden="1" outlineLevel="2" x14ac:dyDescent="0.25">
      <c r="A122" s="16" t="s">
        <v>138</v>
      </c>
      <c r="B122" s="11" t="s">
        <v>149</v>
      </c>
      <c r="C122" s="41">
        <v>2.83</v>
      </c>
      <c r="D122" s="137">
        <f t="shared" si="3"/>
        <v>46.2</v>
      </c>
      <c r="E122" s="137"/>
      <c r="F122" s="137"/>
      <c r="G122" s="17"/>
      <c r="H122" s="18"/>
      <c r="I122" s="24"/>
      <c r="J122" s="24"/>
    </row>
    <row r="123" spans="1:10" ht="31.5" hidden="1" outlineLevel="2" x14ac:dyDescent="0.25">
      <c r="A123" s="16" t="s">
        <v>138</v>
      </c>
      <c r="B123" s="11" t="s">
        <v>150</v>
      </c>
      <c r="C123" s="41">
        <v>5.66</v>
      </c>
      <c r="D123" s="137">
        <f t="shared" si="3"/>
        <v>92.4</v>
      </c>
      <c r="E123" s="137"/>
      <c r="F123" s="137"/>
      <c r="G123" s="17"/>
      <c r="H123" s="18"/>
      <c r="I123" s="24"/>
      <c r="J123" s="24"/>
    </row>
    <row r="124" spans="1:10" ht="31.5" hidden="1" outlineLevel="2" x14ac:dyDescent="0.25">
      <c r="A124" s="16" t="s">
        <v>138</v>
      </c>
      <c r="B124" s="11" t="s">
        <v>151</v>
      </c>
      <c r="C124" s="41">
        <v>1.415</v>
      </c>
      <c r="D124" s="137">
        <f t="shared" si="3"/>
        <v>23.1</v>
      </c>
      <c r="E124" s="137"/>
      <c r="F124" s="137"/>
      <c r="G124" s="17"/>
      <c r="H124" s="18"/>
      <c r="I124" s="24"/>
      <c r="J124" s="24"/>
    </row>
    <row r="125" spans="1:10" hidden="1" outlineLevel="2" x14ac:dyDescent="0.25">
      <c r="A125" s="16" t="s">
        <v>138</v>
      </c>
      <c r="B125" s="11" t="s">
        <v>152</v>
      </c>
      <c r="C125" s="41">
        <v>4.4649999999999999</v>
      </c>
      <c r="D125" s="137">
        <f t="shared" si="3"/>
        <v>72.900000000000006</v>
      </c>
      <c r="E125" s="137"/>
      <c r="F125" s="137"/>
      <c r="G125" s="17"/>
      <c r="H125" s="18"/>
      <c r="I125" s="24"/>
      <c r="J125" s="24"/>
    </row>
    <row r="126" spans="1:10" hidden="1" outlineLevel="2" x14ac:dyDescent="0.25">
      <c r="A126" s="16" t="s">
        <v>138</v>
      </c>
      <c r="B126" s="11" t="s">
        <v>153</v>
      </c>
      <c r="C126" s="41">
        <v>2.6499999999999999E-2</v>
      </c>
      <c r="D126" s="137">
        <f>C126*$C$5</f>
        <v>0.43274499999999994</v>
      </c>
      <c r="E126" s="137"/>
      <c r="F126" s="137"/>
      <c r="G126" s="17"/>
      <c r="H126" s="18"/>
      <c r="I126" s="24"/>
      <c r="J126" s="24"/>
    </row>
    <row r="127" spans="1:10" hidden="1" outlineLevel="2" x14ac:dyDescent="0.25">
      <c r="A127" s="16" t="s">
        <v>27</v>
      </c>
      <c r="B127" s="11" t="s">
        <v>154</v>
      </c>
      <c r="C127" s="41">
        <v>13.835000000000001</v>
      </c>
      <c r="D127" s="137">
        <f t="shared" si="3"/>
        <v>225.9</v>
      </c>
      <c r="E127" s="137"/>
      <c r="F127" s="137"/>
      <c r="G127" s="17"/>
      <c r="H127" s="18"/>
      <c r="I127" s="24"/>
      <c r="J127" s="24"/>
    </row>
    <row r="128" spans="1:10" ht="31.5" hidden="1" outlineLevel="2" x14ac:dyDescent="0.25">
      <c r="A128" s="16" t="s">
        <v>155</v>
      </c>
      <c r="B128" s="11" t="s">
        <v>156</v>
      </c>
      <c r="C128" s="41">
        <v>1.885</v>
      </c>
      <c r="D128" s="137">
        <f t="shared" si="3"/>
        <v>30.8</v>
      </c>
      <c r="E128" s="137"/>
      <c r="F128" s="137"/>
      <c r="G128" s="17"/>
      <c r="H128" s="18"/>
      <c r="I128" s="24"/>
      <c r="J128" s="24"/>
    </row>
    <row r="129" spans="1:13" ht="31.5" hidden="1" outlineLevel="2" x14ac:dyDescent="0.25">
      <c r="A129" s="16" t="s">
        <v>155</v>
      </c>
      <c r="B129" s="11" t="s">
        <v>157</v>
      </c>
      <c r="C129" s="41">
        <v>0</v>
      </c>
      <c r="D129" s="137">
        <f t="shared" si="3"/>
        <v>0</v>
      </c>
      <c r="E129" s="137"/>
      <c r="F129" s="137"/>
      <c r="G129" s="17"/>
      <c r="H129" s="18"/>
      <c r="I129" s="24"/>
      <c r="J129" s="24"/>
    </row>
    <row r="130" spans="1:13" ht="31.5" hidden="1" outlineLevel="2" x14ac:dyDescent="0.25">
      <c r="A130" s="16" t="s">
        <v>155</v>
      </c>
      <c r="B130" s="11" t="s">
        <v>158</v>
      </c>
      <c r="C130" s="41">
        <v>1.885</v>
      </c>
      <c r="D130" s="137">
        <f t="shared" si="3"/>
        <v>30.8</v>
      </c>
      <c r="E130" s="137"/>
      <c r="F130" s="137"/>
      <c r="G130" s="17"/>
      <c r="H130" s="18"/>
      <c r="I130" s="24"/>
      <c r="J130" s="24"/>
    </row>
    <row r="131" spans="1:13" ht="31.5" hidden="1" outlineLevel="2" x14ac:dyDescent="0.25">
      <c r="A131" s="16" t="s">
        <v>155</v>
      </c>
      <c r="B131" s="11" t="s">
        <v>159</v>
      </c>
      <c r="C131" s="41">
        <v>0.04</v>
      </c>
      <c r="D131" s="140">
        <f>ROUND(C131*$C$5,1)</f>
        <v>0.7</v>
      </c>
      <c r="E131" s="140"/>
      <c r="F131" s="140"/>
      <c r="G131" s="17"/>
      <c r="H131" s="18"/>
      <c r="I131" s="24"/>
      <c r="J131" s="24"/>
    </row>
    <row r="132" spans="1:13" hidden="1" outlineLevel="2" x14ac:dyDescent="0.25">
      <c r="A132" s="19"/>
      <c r="B132" s="20"/>
      <c r="D132" s="27"/>
      <c r="E132" s="27"/>
      <c r="F132" s="27"/>
      <c r="H132" s="22"/>
      <c r="I132" s="24"/>
      <c r="J132" s="24"/>
    </row>
    <row r="133" spans="1:13" outlineLevel="1" collapsed="1" x14ac:dyDescent="0.25">
      <c r="A133" s="8" t="s">
        <v>160</v>
      </c>
      <c r="B133" s="9"/>
      <c r="C133" s="9"/>
      <c r="D133" s="9"/>
      <c r="E133" s="9"/>
      <c r="F133" s="9"/>
      <c r="G133" s="9"/>
      <c r="H133" s="10"/>
      <c r="I133" s="24"/>
      <c r="J133" s="24"/>
    </row>
    <row r="134" spans="1:13" ht="41.25" hidden="1" outlineLevel="2" x14ac:dyDescent="0.25">
      <c r="A134" s="151" t="s">
        <v>7</v>
      </c>
      <c r="B134" s="151" t="s">
        <v>8</v>
      </c>
      <c r="C134" s="96" t="s">
        <v>9</v>
      </c>
      <c r="D134" s="96" t="s">
        <v>2012</v>
      </c>
      <c r="E134" s="96" t="s">
        <v>2059</v>
      </c>
      <c r="F134" s="96" t="s">
        <v>2058</v>
      </c>
      <c r="G134" s="96" t="s">
        <v>10</v>
      </c>
      <c r="H134" s="99" t="s">
        <v>2013</v>
      </c>
      <c r="I134" s="24"/>
      <c r="J134" s="24"/>
    </row>
    <row r="135" spans="1:13" s="115" customFormat="1" hidden="1" outlineLevel="2" x14ac:dyDescent="0.25">
      <c r="A135" s="170" t="s">
        <v>2060</v>
      </c>
      <c r="B135" s="166"/>
      <c r="C135" s="166"/>
      <c r="D135" s="166"/>
      <c r="E135" s="166"/>
      <c r="F135" s="166"/>
      <c r="H135" s="166"/>
      <c r="I135" s="114"/>
      <c r="J135" s="114"/>
    </row>
    <row r="136" spans="1:13" s="115" customFormat="1" ht="45.75" hidden="1" outlineLevel="2" x14ac:dyDescent="0.25">
      <c r="A136" s="109" t="s">
        <v>161</v>
      </c>
      <c r="B136" s="181" t="s">
        <v>2067</v>
      </c>
      <c r="C136" s="163">
        <v>8.19</v>
      </c>
      <c r="D136" s="155">
        <f t="shared" ref="D136:D155" si="4">FLOOR(C136*$C$5,0.05)</f>
        <v>133.70000000000002</v>
      </c>
      <c r="E136" s="155"/>
      <c r="F136" s="155">
        <f>D136+E136</f>
        <v>133.70000000000002</v>
      </c>
      <c r="G136" s="111"/>
      <c r="H136" s="156"/>
      <c r="I136" s="114"/>
      <c r="J136" s="114"/>
    </row>
    <row r="137" spans="1:13" s="115" customFormat="1" ht="45.75" hidden="1" outlineLevel="2" x14ac:dyDescent="0.25">
      <c r="A137" s="109" t="s">
        <v>161</v>
      </c>
      <c r="B137" s="181" t="s">
        <v>2068</v>
      </c>
      <c r="C137" s="163">
        <v>4.0999999999999996</v>
      </c>
      <c r="D137" s="155">
        <f t="shared" si="4"/>
        <v>66.95</v>
      </c>
      <c r="E137" s="155"/>
      <c r="F137" s="155">
        <f t="shared" ref="F137:F147" si="5">D137+E137</f>
        <v>66.95</v>
      </c>
      <c r="G137" s="111"/>
      <c r="H137" s="156"/>
      <c r="I137" s="114"/>
      <c r="J137" s="114"/>
    </row>
    <row r="138" spans="1:13" s="162" customFormat="1" ht="45.75" hidden="1" outlineLevel="2" x14ac:dyDescent="0.25">
      <c r="A138" s="109" t="s">
        <v>161</v>
      </c>
      <c r="B138" s="182" t="s">
        <v>2069</v>
      </c>
      <c r="C138" s="113">
        <v>2.87</v>
      </c>
      <c r="D138" s="155">
        <f t="shared" si="4"/>
        <v>46.85</v>
      </c>
      <c r="E138" s="159"/>
      <c r="F138" s="155">
        <f t="shared" si="5"/>
        <v>46.85</v>
      </c>
      <c r="G138" s="158"/>
      <c r="H138" s="160"/>
      <c r="I138" s="161"/>
      <c r="J138" s="161"/>
    </row>
    <row r="139" spans="1:13" s="115" customFormat="1" ht="62.25" hidden="1" outlineLevel="2" x14ac:dyDescent="0.25">
      <c r="A139" s="109" t="s">
        <v>161</v>
      </c>
      <c r="B139" s="181" t="s">
        <v>2070</v>
      </c>
      <c r="C139" s="113">
        <v>6.14</v>
      </c>
      <c r="D139" s="155">
        <f t="shared" si="4"/>
        <v>100.25</v>
      </c>
      <c r="E139" s="155"/>
      <c r="F139" s="155">
        <f t="shared" si="5"/>
        <v>100.25</v>
      </c>
      <c r="G139" s="111"/>
      <c r="H139" s="156"/>
      <c r="I139" s="114"/>
      <c r="J139" s="114"/>
      <c r="K139" s="167"/>
    </row>
    <row r="140" spans="1:13" s="115" customFormat="1" ht="75" hidden="1" customHeight="1" outlineLevel="2" x14ac:dyDescent="0.25">
      <c r="A140" s="109" t="s">
        <v>161</v>
      </c>
      <c r="B140" s="181" t="s">
        <v>2071</v>
      </c>
      <c r="C140" s="113">
        <v>2.87</v>
      </c>
      <c r="D140" s="155">
        <f t="shared" si="4"/>
        <v>46.85</v>
      </c>
      <c r="E140" s="159"/>
      <c r="F140" s="155">
        <f t="shared" si="5"/>
        <v>46.85</v>
      </c>
      <c r="G140" s="111"/>
      <c r="H140" s="156"/>
      <c r="I140" s="114"/>
      <c r="J140" s="114"/>
    </row>
    <row r="141" spans="1:13" s="115" customFormat="1" ht="81" hidden="1" customHeight="1" outlineLevel="2" x14ac:dyDescent="0.25">
      <c r="A141" s="109" t="s">
        <v>161</v>
      </c>
      <c r="B141" s="181" t="s">
        <v>2072</v>
      </c>
      <c r="C141" s="113">
        <v>2.87</v>
      </c>
      <c r="D141" s="155">
        <f t="shared" si="4"/>
        <v>46.85</v>
      </c>
      <c r="E141" s="159"/>
      <c r="F141" s="155">
        <f t="shared" si="5"/>
        <v>46.85</v>
      </c>
      <c r="G141" s="168"/>
      <c r="H141" s="156"/>
      <c r="I141" s="114"/>
      <c r="J141" s="114"/>
      <c r="L141" s="114"/>
      <c r="M141" s="114"/>
    </row>
    <row r="142" spans="1:13" s="115" customFormat="1" ht="52.5" hidden="1" customHeight="1" outlineLevel="2" x14ac:dyDescent="0.25">
      <c r="A142" s="109" t="s">
        <v>161</v>
      </c>
      <c r="B142" s="181" t="s">
        <v>2073</v>
      </c>
      <c r="C142" s="118">
        <v>2.87</v>
      </c>
      <c r="D142" s="155">
        <f t="shared" si="4"/>
        <v>46.85</v>
      </c>
      <c r="E142" s="171">
        <f t="shared" ref="E142:E146" si="6">D142*0.1</f>
        <v>4.6850000000000005</v>
      </c>
      <c r="F142" s="155">
        <f t="shared" si="5"/>
        <v>51.535000000000004</v>
      </c>
      <c r="G142" s="168"/>
      <c r="H142" s="156"/>
      <c r="I142" s="114"/>
      <c r="J142" s="114"/>
      <c r="L142" s="114"/>
      <c r="M142" s="114"/>
    </row>
    <row r="143" spans="1:13" s="115" customFormat="1" ht="41.25" hidden="1" customHeight="1" outlineLevel="2" x14ac:dyDescent="0.25">
      <c r="A143" s="109" t="s">
        <v>161</v>
      </c>
      <c r="B143" s="181" t="s">
        <v>2074</v>
      </c>
      <c r="C143" s="118">
        <v>2.87</v>
      </c>
      <c r="D143" s="155">
        <f t="shared" si="4"/>
        <v>46.85</v>
      </c>
      <c r="E143" s="171">
        <f t="shared" si="6"/>
        <v>4.6850000000000005</v>
      </c>
      <c r="F143" s="155">
        <f t="shared" si="5"/>
        <v>51.535000000000004</v>
      </c>
      <c r="G143" s="164"/>
      <c r="H143" s="156"/>
      <c r="I143" s="114"/>
      <c r="J143" s="114"/>
      <c r="M143" s="114"/>
    </row>
    <row r="144" spans="1:13" s="115" customFormat="1" ht="45.75" hidden="1" outlineLevel="2" x14ac:dyDescent="0.25">
      <c r="A144" s="109" t="s">
        <v>161</v>
      </c>
      <c r="B144" s="181" t="s">
        <v>2075</v>
      </c>
      <c r="C144" s="118">
        <v>2.87</v>
      </c>
      <c r="D144" s="155">
        <f t="shared" si="4"/>
        <v>46.85</v>
      </c>
      <c r="E144" s="171"/>
      <c r="F144" s="155">
        <f t="shared" si="5"/>
        <v>46.85</v>
      </c>
      <c r="G144" s="111"/>
      <c r="H144" s="156"/>
      <c r="I144" s="114"/>
      <c r="J144" s="114"/>
      <c r="M144" s="114"/>
    </row>
    <row r="145" spans="1:13" s="115" customFormat="1" ht="30.75" hidden="1" outlineLevel="2" x14ac:dyDescent="0.25">
      <c r="A145" s="109" t="s">
        <v>161</v>
      </c>
      <c r="B145" s="181" t="s">
        <v>2076</v>
      </c>
      <c r="C145" s="118">
        <v>2.87</v>
      </c>
      <c r="D145" s="155">
        <f t="shared" si="4"/>
        <v>46.85</v>
      </c>
      <c r="E145" s="171">
        <f t="shared" si="6"/>
        <v>4.6850000000000005</v>
      </c>
      <c r="F145" s="155">
        <f t="shared" si="5"/>
        <v>51.535000000000004</v>
      </c>
      <c r="G145" s="111"/>
      <c r="H145" s="156"/>
      <c r="I145" s="114"/>
      <c r="J145" s="114"/>
      <c r="M145" s="114"/>
    </row>
    <row r="146" spans="1:13" s="115" customFormat="1" ht="30.75" hidden="1" outlineLevel="2" x14ac:dyDescent="0.25">
      <c r="A146" s="109" t="s">
        <v>161</v>
      </c>
      <c r="B146" s="181" t="s">
        <v>2077</v>
      </c>
      <c r="C146" s="118">
        <v>2.87</v>
      </c>
      <c r="D146" s="155">
        <f t="shared" si="4"/>
        <v>46.85</v>
      </c>
      <c r="E146" s="171">
        <f t="shared" si="6"/>
        <v>4.6850000000000005</v>
      </c>
      <c r="F146" s="155">
        <f t="shared" si="5"/>
        <v>51.535000000000004</v>
      </c>
      <c r="G146" s="111"/>
      <c r="H146" s="156"/>
      <c r="I146" s="169"/>
      <c r="J146" s="114"/>
      <c r="M146" s="114"/>
    </row>
    <row r="147" spans="1:13" s="115" customFormat="1" ht="45.75" hidden="1" outlineLevel="2" x14ac:dyDescent="0.25">
      <c r="A147" s="109" t="s">
        <v>161</v>
      </c>
      <c r="B147" s="181" t="s">
        <v>2078</v>
      </c>
      <c r="C147" s="118">
        <v>2.87</v>
      </c>
      <c r="D147" s="155">
        <f t="shared" si="4"/>
        <v>46.85</v>
      </c>
      <c r="E147" s="171"/>
      <c r="F147" s="155">
        <f t="shared" si="5"/>
        <v>46.85</v>
      </c>
      <c r="G147" s="111"/>
      <c r="H147" s="156"/>
      <c r="I147" s="169"/>
      <c r="J147" s="114"/>
      <c r="M147" s="114"/>
    </row>
    <row r="148" spans="1:13" s="115" customFormat="1" ht="46.5" hidden="1" customHeight="1" outlineLevel="2" x14ac:dyDescent="0.25">
      <c r="A148" s="109" t="s">
        <v>161</v>
      </c>
      <c r="B148" s="181" t="s">
        <v>2079</v>
      </c>
      <c r="C148" s="118">
        <v>2.87</v>
      </c>
      <c r="D148" s="155">
        <f t="shared" si="4"/>
        <v>46.85</v>
      </c>
      <c r="E148" s="155">
        <f t="shared" ref="E148:E154" si="7">D148*0.1</f>
        <v>4.6850000000000005</v>
      </c>
      <c r="F148" s="155">
        <f t="shared" ref="F148:F154" si="8">D148+E148</f>
        <v>51.535000000000004</v>
      </c>
      <c r="G148" s="111"/>
      <c r="H148" s="156"/>
      <c r="I148" s="114"/>
      <c r="J148" s="114"/>
    </row>
    <row r="149" spans="1:13" s="115" customFormat="1" ht="45.75" hidden="1" outlineLevel="2" x14ac:dyDescent="0.25">
      <c r="A149" s="109" t="s">
        <v>161</v>
      </c>
      <c r="B149" s="181" t="s">
        <v>2080</v>
      </c>
      <c r="C149" s="118">
        <v>0.65</v>
      </c>
      <c r="D149" s="155">
        <f t="shared" si="4"/>
        <v>10.600000000000001</v>
      </c>
      <c r="E149" s="155">
        <f t="shared" si="7"/>
        <v>1.0600000000000003</v>
      </c>
      <c r="F149" s="155">
        <f t="shared" si="8"/>
        <v>11.660000000000002</v>
      </c>
      <c r="G149" s="164"/>
      <c r="H149" s="156"/>
      <c r="I149" s="114"/>
      <c r="J149" s="114"/>
    </row>
    <row r="150" spans="1:13" s="115" customFormat="1" ht="45.75" hidden="1" outlineLevel="2" x14ac:dyDescent="0.25">
      <c r="A150" s="109" t="s">
        <v>161</v>
      </c>
      <c r="B150" s="181" t="s">
        <v>2081</v>
      </c>
      <c r="C150" s="118">
        <v>2.87</v>
      </c>
      <c r="D150" s="155">
        <f t="shared" si="4"/>
        <v>46.85</v>
      </c>
      <c r="E150" s="155">
        <f t="shared" si="7"/>
        <v>4.6850000000000005</v>
      </c>
      <c r="F150" s="155">
        <f t="shared" si="8"/>
        <v>51.535000000000004</v>
      </c>
      <c r="G150" s="164"/>
      <c r="H150" s="156"/>
      <c r="I150" s="114"/>
      <c r="J150" s="114"/>
    </row>
    <row r="151" spans="1:13" s="115" customFormat="1" ht="30.75" hidden="1" outlineLevel="2" x14ac:dyDescent="0.25">
      <c r="A151" s="109" t="s">
        <v>161</v>
      </c>
      <c r="B151" s="181" t="s">
        <v>2082</v>
      </c>
      <c r="C151" s="118">
        <v>0.99</v>
      </c>
      <c r="D151" s="155">
        <f t="shared" si="4"/>
        <v>16.150000000000002</v>
      </c>
      <c r="E151" s="155">
        <f t="shared" si="7"/>
        <v>1.6150000000000002</v>
      </c>
      <c r="F151" s="155">
        <f t="shared" si="8"/>
        <v>17.765000000000001</v>
      </c>
      <c r="G151" s="164"/>
      <c r="H151" s="156"/>
      <c r="I151" s="114"/>
      <c r="J151" s="114"/>
    </row>
    <row r="152" spans="1:13" s="115" customFormat="1" ht="30.75" hidden="1" outlineLevel="2" x14ac:dyDescent="0.25">
      <c r="A152" s="109" t="s">
        <v>161</v>
      </c>
      <c r="B152" s="181" t="s">
        <v>2083</v>
      </c>
      <c r="C152" s="118">
        <v>2.87</v>
      </c>
      <c r="D152" s="155">
        <f t="shared" si="4"/>
        <v>46.85</v>
      </c>
      <c r="E152" s="155">
        <f t="shared" si="7"/>
        <v>4.6850000000000005</v>
      </c>
      <c r="F152" s="155">
        <f t="shared" si="8"/>
        <v>51.535000000000004</v>
      </c>
      <c r="G152" s="164"/>
      <c r="H152" s="156"/>
      <c r="I152" s="114"/>
      <c r="J152" s="114"/>
      <c r="K152" s="167"/>
    </row>
    <row r="153" spans="1:13" s="115" customFormat="1" ht="31.5" hidden="1" outlineLevel="2" x14ac:dyDescent="0.25">
      <c r="A153" s="109" t="s">
        <v>161</v>
      </c>
      <c r="B153" s="181" t="s">
        <v>2084</v>
      </c>
      <c r="C153" s="119"/>
      <c r="D153" s="172" t="s">
        <v>2061</v>
      </c>
      <c r="E153" s="155"/>
      <c r="F153" s="155"/>
      <c r="G153" s="111"/>
      <c r="H153" s="156"/>
      <c r="I153" s="114"/>
      <c r="J153" s="114"/>
    </row>
    <row r="154" spans="1:13" s="115" customFormat="1" ht="31.5" hidden="1" outlineLevel="2" x14ac:dyDescent="0.25">
      <c r="A154" s="109" t="s">
        <v>161</v>
      </c>
      <c r="B154" s="110" t="s">
        <v>2062</v>
      </c>
      <c r="C154" s="118">
        <v>2.87</v>
      </c>
      <c r="D154" s="155">
        <f t="shared" si="4"/>
        <v>46.85</v>
      </c>
      <c r="E154" s="155">
        <f t="shared" si="7"/>
        <v>4.6850000000000005</v>
      </c>
      <c r="F154" s="155">
        <f t="shared" si="8"/>
        <v>51.535000000000004</v>
      </c>
      <c r="G154" s="111"/>
      <c r="H154" s="156"/>
      <c r="I154" s="114"/>
      <c r="J154" s="114"/>
    </row>
    <row r="155" spans="1:13" s="115" customFormat="1" ht="47.25" hidden="1" outlineLevel="2" x14ac:dyDescent="0.25">
      <c r="A155" s="109" t="s">
        <v>161</v>
      </c>
      <c r="B155" s="110" t="s">
        <v>2063</v>
      </c>
      <c r="C155" s="113">
        <v>2.87</v>
      </c>
      <c r="D155" s="155">
        <f t="shared" si="4"/>
        <v>46.85</v>
      </c>
      <c r="E155" s="155">
        <f t="shared" ref="E155" si="9">D155*0.1</f>
        <v>4.6850000000000005</v>
      </c>
      <c r="F155" s="155">
        <f t="shared" ref="F155" si="10">D155+E155</f>
        <v>51.535000000000004</v>
      </c>
      <c r="G155" s="111"/>
      <c r="H155" s="156"/>
      <c r="I155" s="114"/>
      <c r="J155" s="114"/>
    </row>
    <row r="156" spans="1:13" s="115" customFormat="1" ht="63" hidden="1" outlineLevel="2" x14ac:dyDescent="0.25">
      <c r="A156" s="109" t="s">
        <v>161</v>
      </c>
      <c r="B156" s="110" t="s">
        <v>2064</v>
      </c>
      <c r="C156" s="113">
        <v>2.87</v>
      </c>
      <c r="D156" s="155">
        <f t="shared" ref="D156:D157" si="11">FLOOR(C156*$C$5,0.05)</f>
        <v>46.85</v>
      </c>
      <c r="E156" s="155">
        <f t="shared" ref="E156:E157" si="12">D156*0.1</f>
        <v>4.6850000000000005</v>
      </c>
      <c r="F156" s="155">
        <f t="shared" ref="F156:F157" si="13">D156+E156</f>
        <v>51.535000000000004</v>
      </c>
      <c r="G156" s="111"/>
      <c r="H156" s="156"/>
      <c r="I156" s="114"/>
      <c r="J156" s="114"/>
    </row>
    <row r="157" spans="1:13" s="115" customFormat="1" ht="31.5" hidden="1" outlineLevel="2" x14ac:dyDescent="0.25">
      <c r="A157" s="109" t="s">
        <v>161</v>
      </c>
      <c r="B157" s="110" t="s">
        <v>2065</v>
      </c>
      <c r="C157" s="113">
        <v>2.87</v>
      </c>
      <c r="D157" s="155">
        <f t="shared" si="11"/>
        <v>46.85</v>
      </c>
      <c r="E157" s="155">
        <f t="shared" si="12"/>
        <v>4.6850000000000005</v>
      </c>
      <c r="F157" s="155">
        <f t="shared" si="13"/>
        <v>51.535000000000004</v>
      </c>
      <c r="G157" s="111"/>
      <c r="H157" s="156"/>
      <c r="I157" s="114"/>
      <c r="J157" s="114"/>
    </row>
    <row r="158" spans="1:13" s="115" customFormat="1" ht="47.25" hidden="1" outlineLevel="2" x14ac:dyDescent="0.25">
      <c r="A158" s="109" t="s">
        <v>161</v>
      </c>
      <c r="B158" s="110" t="s">
        <v>2066</v>
      </c>
      <c r="C158" s="111"/>
      <c r="D158" s="172" t="s">
        <v>2061</v>
      </c>
      <c r="E158" s="165"/>
      <c r="F158" s="157"/>
      <c r="G158" s="111"/>
      <c r="H158" s="156"/>
      <c r="I158" s="114"/>
      <c r="J158" s="114"/>
    </row>
    <row r="159" spans="1:13" hidden="1" outlineLevel="2" x14ac:dyDescent="0.25">
      <c r="A159" s="19"/>
      <c r="B159" s="20"/>
      <c r="D159" s="27"/>
      <c r="E159" s="27"/>
      <c r="F159" s="27"/>
      <c r="H159" s="22"/>
      <c r="I159" s="24"/>
      <c r="J159" s="24"/>
    </row>
    <row r="160" spans="1:13" outlineLevel="1" collapsed="1" x14ac:dyDescent="0.25">
      <c r="A160" s="8" t="s">
        <v>162</v>
      </c>
      <c r="B160" s="9"/>
      <c r="C160" s="9"/>
      <c r="D160" s="9"/>
      <c r="E160" s="9"/>
      <c r="F160" s="9"/>
      <c r="G160" s="9"/>
      <c r="H160" s="10"/>
      <c r="I160" s="24"/>
      <c r="J160" s="24"/>
    </row>
    <row r="161" spans="1:11" ht="41.25" hidden="1" outlineLevel="2" x14ac:dyDescent="0.25">
      <c r="A161" s="151" t="s">
        <v>7</v>
      </c>
      <c r="B161" s="151" t="s">
        <v>8</v>
      </c>
      <c r="C161" s="96" t="s">
        <v>9</v>
      </c>
      <c r="D161" s="96" t="s">
        <v>2012</v>
      </c>
      <c r="E161" s="96" t="s">
        <v>2059</v>
      </c>
      <c r="F161" s="96" t="s">
        <v>2058</v>
      </c>
      <c r="G161" s="96" t="s">
        <v>10</v>
      </c>
      <c r="H161" s="99" t="s">
        <v>2013</v>
      </c>
      <c r="I161" s="24"/>
      <c r="J161" s="24"/>
    </row>
    <row r="162" spans="1:11" s="115" customFormat="1" hidden="1" outlineLevel="2" x14ac:dyDescent="0.25">
      <c r="A162" s="185" t="s">
        <v>163</v>
      </c>
      <c r="B162" s="186" t="s">
        <v>164</v>
      </c>
      <c r="C162" s="187">
        <v>30</v>
      </c>
      <c r="D162" s="188">
        <f>ROUND(C162*$D$5,1)</f>
        <v>504.3</v>
      </c>
      <c r="E162" s="112"/>
      <c r="F162" s="112"/>
      <c r="G162" s="111"/>
      <c r="H162" s="111"/>
      <c r="I162" s="114"/>
      <c r="J162" s="114"/>
      <c r="K162" s="114"/>
    </row>
    <row r="163" spans="1:11" s="115" customFormat="1" hidden="1" outlineLevel="2" x14ac:dyDescent="0.25">
      <c r="A163" s="185" t="s">
        <v>165</v>
      </c>
      <c r="B163" s="186" t="s">
        <v>166</v>
      </c>
      <c r="C163" s="187">
        <v>23</v>
      </c>
      <c r="D163" s="188">
        <f t="shared" ref="D163:D204" si="14">ROUND(C163*$D$5,1)</f>
        <v>386.6</v>
      </c>
      <c r="E163" s="112"/>
      <c r="F163" s="112"/>
      <c r="G163" s="111"/>
      <c r="H163" s="111"/>
      <c r="I163" s="114"/>
      <c r="J163" s="114"/>
    </row>
    <row r="164" spans="1:11" s="115" customFormat="1" hidden="1" outlineLevel="2" x14ac:dyDescent="0.25">
      <c r="A164" s="185" t="s">
        <v>167</v>
      </c>
      <c r="B164" s="186" t="s">
        <v>168</v>
      </c>
      <c r="C164" s="187">
        <v>23</v>
      </c>
      <c r="D164" s="188">
        <f t="shared" si="14"/>
        <v>386.6</v>
      </c>
      <c r="E164" s="112"/>
      <c r="F164" s="112"/>
      <c r="G164" s="111"/>
      <c r="H164" s="111"/>
      <c r="I164" s="114"/>
      <c r="J164" s="114"/>
    </row>
    <row r="165" spans="1:11" s="115" customFormat="1" hidden="1" outlineLevel="2" x14ac:dyDescent="0.25">
      <c r="A165" s="185" t="s">
        <v>169</v>
      </c>
      <c r="B165" s="186" t="s">
        <v>170</v>
      </c>
      <c r="C165" s="187">
        <v>23</v>
      </c>
      <c r="D165" s="188">
        <f t="shared" si="14"/>
        <v>386.6</v>
      </c>
      <c r="E165" s="112"/>
      <c r="F165" s="112"/>
      <c r="G165" s="111"/>
      <c r="H165" s="111"/>
      <c r="I165" s="114"/>
      <c r="J165" s="114"/>
    </row>
    <row r="166" spans="1:11" s="115" customFormat="1" hidden="1" outlineLevel="2" x14ac:dyDescent="0.25">
      <c r="A166" s="185" t="s">
        <v>171</v>
      </c>
      <c r="B166" s="186" t="s">
        <v>172</v>
      </c>
      <c r="C166" s="187">
        <v>23</v>
      </c>
      <c r="D166" s="188">
        <f t="shared" si="14"/>
        <v>386.6</v>
      </c>
      <c r="E166" s="112"/>
      <c r="F166" s="112"/>
      <c r="G166" s="111"/>
      <c r="H166" s="111"/>
      <c r="I166" s="114"/>
      <c r="J166" s="114"/>
    </row>
    <row r="167" spans="1:11" s="115" customFormat="1" hidden="1" outlineLevel="2" x14ac:dyDescent="0.25">
      <c r="A167" s="185" t="s">
        <v>173</v>
      </c>
      <c r="B167" s="186" t="s">
        <v>174</v>
      </c>
      <c r="C167" s="187">
        <v>63</v>
      </c>
      <c r="D167" s="188">
        <f t="shared" si="14"/>
        <v>1059</v>
      </c>
      <c r="E167" s="112"/>
      <c r="F167" s="112"/>
      <c r="G167" s="111"/>
      <c r="H167" s="111"/>
      <c r="I167" s="114"/>
      <c r="J167" s="114"/>
    </row>
    <row r="168" spans="1:11" s="115" customFormat="1" hidden="1" outlineLevel="2" x14ac:dyDescent="0.25">
      <c r="A168" s="185" t="s">
        <v>175</v>
      </c>
      <c r="B168" s="186" t="s">
        <v>176</v>
      </c>
      <c r="C168" s="187">
        <v>48</v>
      </c>
      <c r="D168" s="188">
        <f t="shared" si="14"/>
        <v>806.9</v>
      </c>
      <c r="E168" s="112"/>
      <c r="F168" s="112"/>
      <c r="G168" s="111"/>
      <c r="H168" s="111"/>
      <c r="I168" s="114"/>
      <c r="J168" s="114"/>
    </row>
    <row r="169" spans="1:11" s="115" customFormat="1" hidden="1" outlineLevel="2" x14ac:dyDescent="0.25">
      <c r="A169" s="185" t="s">
        <v>177</v>
      </c>
      <c r="B169" s="186" t="s">
        <v>178</v>
      </c>
      <c r="C169" s="187">
        <v>41</v>
      </c>
      <c r="D169" s="188">
        <f t="shared" si="14"/>
        <v>689.2</v>
      </c>
      <c r="E169" s="112"/>
      <c r="F169" s="112"/>
      <c r="G169" s="111"/>
      <c r="H169" s="156"/>
      <c r="I169" s="114"/>
      <c r="J169" s="114"/>
    </row>
    <row r="170" spans="1:11" s="115" customFormat="1" hidden="1" outlineLevel="2" x14ac:dyDescent="0.25">
      <c r="A170" s="185" t="s">
        <v>179</v>
      </c>
      <c r="B170" s="186" t="s">
        <v>180</v>
      </c>
      <c r="C170" s="187">
        <v>34</v>
      </c>
      <c r="D170" s="188">
        <f t="shared" si="14"/>
        <v>571.5</v>
      </c>
      <c r="E170" s="112"/>
      <c r="F170" s="112"/>
      <c r="G170" s="111"/>
      <c r="H170" s="156"/>
      <c r="I170" s="114"/>
      <c r="J170" s="114"/>
    </row>
    <row r="171" spans="1:11" s="115" customFormat="1" ht="31.5" hidden="1" outlineLevel="2" x14ac:dyDescent="0.25">
      <c r="A171" s="189" t="s">
        <v>181</v>
      </c>
      <c r="B171" s="92" t="s">
        <v>182</v>
      </c>
      <c r="C171" s="187">
        <v>38.4</v>
      </c>
      <c r="D171" s="188">
        <f t="shared" si="14"/>
        <v>645.5</v>
      </c>
      <c r="E171" s="112"/>
      <c r="F171" s="112"/>
      <c r="G171" s="190"/>
      <c r="H171" s="111"/>
      <c r="I171" s="114"/>
      <c r="J171" s="114"/>
    </row>
    <row r="172" spans="1:11" s="115" customFormat="1" ht="31.5" hidden="1" outlineLevel="2" x14ac:dyDescent="0.25">
      <c r="A172" s="189" t="s">
        <v>183</v>
      </c>
      <c r="B172" s="92" t="s">
        <v>184</v>
      </c>
      <c r="C172" s="187">
        <v>60.9</v>
      </c>
      <c r="D172" s="188">
        <f t="shared" si="14"/>
        <v>1023.7</v>
      </c>
      <c r="E172" s="112"/>
      <c r="F172" s="112"/>
      <c r="G172" s="190"/>
      <c r="H172" s="111"/>
      <c r="I172" s="114"/>
      <c r="J172" s="114"/>
    </row>
    <row r="173" spans="1:11" s="115" customFormat="1" ht="31.5" hidden="1" outlineLevel="2" x14ac:dyDescent="0.25">
      <c r="A173" s="189" t="s">
        <v>185</v>
      </c>
      <c r="B173" s="92" t="s">
        <v>186</v>
      </c>
      <c r="C173" s="187">
        <v>83.4</v>
      </c>
      <c r="D173" s="188">
        <f t="shared" si="14"/>
        <v>1402</v>
      </c>
      <c r="E173" s="112"/>
      <c r="F173" s="112"/>
      <c r="G173" s="190"/>
      <c r="H173" s="111"/>
      <c r="I173" s="114"/>
      <c r="J173" s="114"/>
    </row>
    <row r="174" spans="1:11" s="115" customFormat="1" ht="31.5" hidden="1" outlineLevel="2" x14ac:dyDescent="0.25">
      <c r="A174" s="189" t="s">
        <v>187</v>
      </c>
      <c r="B174" s="92" t="s">
        <v>188</v>
      </c>
      <c r="C174" s="187">
        <v>105.9</v>
      </c>
      <c r="D174" s="188">
        <f t="shared" si="14"/>
        <v>1780.2</v>
      </c>
      <c r="E174" s="112"/>
      <c r="F174" s="112"/>
      <c r="G174" s="190"/>
      <c r="H174" s="111"/>
      <c r="I174" s="114"/>
      <c r="J174" s="114"/>
    </row>
    <row r="175" spans="1:11" s="115" customFormat="1" ht="31.5" hidden="1" outlineLevel="2" x14ac:dyDescent="0.25">
      <c r="A175" s="189" t="s">
        <v>189</v>
      </c>
      <c r="B175" s="92" t="s">
        <v>190</v>
      </c>
      <c r="C175" s="187">
        <v>32.4</v>
      </c>
      <c r="D175" s="188">
        <f t="shared" si="14"/>
        <v>544.6</v>
      </c>
      <c r="E175" s="112"/>
      <c r="F175" s="112"/>
      <c r="G175" s="190"/>
      <c r="H175" s="111"/>
      <c r="I175" s="114"/>
      <c r="J175" s="114"/>
    </row>
    <row r="176" spans="1:11" s="115" customFormat="1" ht="31.5" hidden="1" outlineLevel="2" x14ac:dyDescent="0.25">
      <c r="A176" s="189" t="s">
        <v>191</v>
      </c>
      <c r="B176" s="92" t="s">
        <v>192</v>
      </c>
      <c r="C176" s="187">
        <v>54.5</v>
      </c>
      <c r="D176" s="188">
        <f t="shared" si="14"/>
        <v>916.1</v>
      </c>
      <c r="E176" s="112"/>
      <c r="F176" s="112"/>
      <c r="G176" s="190"/>
      <c r="H176" s="111"/>
      <c r="I176" s="114"/>
      <c r="J176" s="114"/>
    </row>
    <row r="177" spans="1:10" s="115" customFormat="1" ht="31.5" hidden="1" outlineLevel="2" x14ac:dyDescent="0.25">
      <c r="A177" s="189" t="s">
        <v>193</v>
      </c>
      <c r="B177" s="92" t="s">
        <v>194</v>
      </c>
      <c r="C177" s="187">
        <v>76.5</v>
      </c>
      <c r="D177" s="188">
        <f t="shared" si="14"/>
        <v>1286</v>
      </c>
      <c r="E177" s="112"/>
      <c r="F177" s="112"/>
      <c r="G177" s="190"/>
      <c r="H177" s="111"/>
      <c r="I177" s="114"/>
      <c r="J177" s="114"/>
    </row>
    <row r="178" spans="1:10" s="115" customFormat="1" ht="31.5" hidden="1" outlineLevel="2" x14ac:dyDescent="0.25">
      <c r="A178" s="189" t="s">
        <v>195</v>
      </c>
      <c r="B178" s="92" t="s">
        <v>196</v>
      </c>
      <c r="C178" s="187">
        <v>98.6</v>
      </c>
      <c r="D178" s="188">
        <f>ROUND(C178*$D$5,1)</f>
        <v>1657.5</v>
      </c>
      <c r="E178" s="112"/>
      <c r="F178" s="112"/>
      <c r="G178" s="190"/>
      <c r="H178" s="111"/>
      <c r="I178" s="114"/>
      <c r="J178" s="114"/>
    </row>
    <row r="179" spans="1:10" s="115" customFormat="1" ht="31.5" hidden="1" outlineLevel="2" x14ac:dyDescent="0.25">
      <c r="A179" s="189" t="s">
        <v>197</v>
      </c>
      <c r="B179" s="92" t="s">
        <v>198</v>
      </c>
      <c r="C179" s="187">
        <v>32.200000000000003</v>
      </c>
      <c r="D179" s="188">
        <f t="shared" si="14"/>
        <v>541.29999999999995</v>
      </c>
      <c r="E179" s="112"/>
      <c r="F179" s="112"/>
      <c r="G179" s="190"/>
      <c r="H179" s="111"/>
      <c r="I179" s="114"/>
      <c r="J179" s="114"/>
    </row>
    <row r="180" spans="1:10" s="115" customFormat="1" ht="31.5" hidden="1" outlineLevel="2" x14ac:dyDescent="0.25">
      <c r="A180" s="189" t="s">
        <v>199</v>
      </c>
      <c r="B180" s="92" t="s">
        <v>200</v>
      </c>
      <c r="C180" s="187">
        <v>51</v>
      </c>
      <c r="D180" s="188">
        <f t="shared" si="14"/>
        <v>857.3</v>
      </c>
      <c r="E180" s="112"/>
      <c r="F180" s="112"/>
      <c r="G180" s="190"/>
      <c r="H180" s="111"/>
      <c r="I180" s="114"/>
      <c r="J180" s="114"/>
    </row>
    <row r="181" spans="1:10" s="115" customFormat="1" ht="31.5" hidden="1" outlineLevel="2" x14ac:dyDescent="0.25">
      <c r="A181" s="189" t="s">
        <v>201</v>
      </c>
      <c r="B181" s="92" t="s">
        <v>202</v>
      </c>
      <c r="C181" s="187">
        <v>69.900000000000006</v>
      </c>
      <c r="D181" s="188">
        <f t="shared" si="14"/>
        <v>1175</v>
      </c>
      <c r="E181" s="112"/>
      <c r="F181" s="112"/>
      <c r="G181" s="190"/>
      <c r="H181" s="111"/>
      <c r="I181" s="114"/>
      <c r="J181" s="114"/>
    </row>
    <row r="182" spans="1:10" s="115" customFormat="1" ht="31.5" hidden="1" outlineLevel="2" x14ac:dyDescent="0.25">
      <c r="A182" s="189" t="s">
        <v>203</v>
      </c>
      <c r="B182" s="92" t="s">
        <v>204</v>
      </c>
      <c r="C182" s="187">
        <v>88.8</v>
      </c>
      <c r="D182" s="188">
        <f t="shared" si="14"/>
        <v>1492.7</v>
      </c>
      <c r="E182" s="112"/>
      <c r="F182" s="112"/>
      <c r="G182" s="190"/>
      <c r="H182" s="111"/>
      <c r="I182" s="114"/>
      <c r="J182" s="114"/>
    </row>
    <row r="183" spans="1:10" s="115" customFormat="1" ht="31.5" hidden="1" outlineLevel="2" x14ac:dyDescent="0.25">
      <c r="A183" s="189" t="s">
        <v>205</v>
      </c>
      <c r="B183" s="92" t="s">
        <v>206</v>
      </c>
      <c r="C183" s="187">
        <v>37.299999999999997</v>
      </c>
      <c r="D183" s="188">
        <f t="shared" si="14"/>
        <v>627</v>
      </c>
      <c r="E183" s="112"/>
      <c r="F183" s="112"/>
      <c r="G183" s="190"/>
      <c r="H183" s="111"/>
      <c r="I183" s="191"/>
      <c r="J183" s="114"/>
    </row>
    <row r="184" spans="1:10" s="115" customFormat="1" ht="31.5" hidden="1" outlineLevel="2" x14ac:dyDescent="0.25">
      <c r="A184" s="189" t="s">
        <v>207</v>
      </c>
      <c r="B184" s="92" t="s">
        <v>208</v>
      </c>
      <c r="C184" s="187">
        <v>53.1</v>
      </c>
      <c r="D184" s="188">
        <f t="shared" si="14"/>
        <v>892.6</v>
      </c>
      <c r="E184" s="112"/>
      <c r="F184" s="112"/>
      <c r="G184" s="190"/>
      <c r="H184" s="111"/>
      <c r="I184" s="191"/>
      <c r="J184" s="114"/>
    </row>
    <row r="185" spans="1:10" s="115" customFormat="1" ht="31.5" hidden="1" outlineLevel="2" x14ac:dyDescent="0.25">
      <c r="A185" s="189" t="s">
        <v>209</v>
      </c>
      <c r="B185" s="92" t="s">
        <v>210</v>
      </c>
      <c r="C185" s="187">
        <v>68.8</v>
      </c>
      <c r="D185" s="188">
        <f t="shared" si="14"/>
        <v>1156.5</v>
      </c>
      <c r="E185" s="112"/>
      <c r="F185" s="112"/>
      <c r="G185" s="190"/>
      <c r="H185" s="111"/>
      <c r="I185" s="191"/>
      <c r="J185" s="114"/>
    </row>
    <row r="186" spans="1:10" s="115" customFormat="1" ht="31.5" hidden="1" outlineLevel="2" x14ac:dyDescent="0.25">
      <c r="A186" s="189" t="s">
        <v>211</v>
      </c>
      <c r="B186" s="92" t="s">
        <v>212</v>
      </c>
      <c r="C186" s="187">
        <v>84.6</v>
      </c>
      <c r="D186" s="188">
        <f t="shared" si="14"/>
        <v>1422.1</v>
      </c>
      <c r="E186" s="112"/>
      <c r="F186" s="112"/>
      <c r="G186" s="190"/>
      <c r="H186" s="111"/>
      <c r="I186" s="191"/>
      <c r="J186" s="114"/>
    </row>
    <row r="187" spans="1:10" s="115" customFormat="1" ht="31.5" hidden="1" outlineLevel="2" x14ac:dyDescent="0.25">
      <c r="A187" s="189" t="s">
        <v>213</v>
      </c>
      <c r="B187" s="92" t="s">
        <v>214</v>
      </c>
      <c r="C187" s="187">
        <v>27.5</v>
      </c>
      <c r="D187" s="188">
        <f t="shared" si="14"/>
        <v>462.3</v>
      </c>
      <c r="E187" s="112"/>
      <c r="F187" s="112"/>
      <c r="G187" s="190"/>
      <c r="H187" s="111"/>
      <c r="I187" s="114"/>
      <c r="J187" s="114"/>
    </row>
    <row r="188" spans="1:10" s="115" customFormat="1" ht="31.5" hidden="1" outlineLevel="2" x14ac:dyDescent="0.25">
      <c r="A188" s="189" t="s">
        <v>215</v>
      </c>
      <c r="B188" s="92" t="s">
        <v>216</v>
      </c>
      <c r="C188" s="187">
        <v>45.9</v>
      </c>
      <c r="D188" s="188">
        <f t="shared" si="14"/>
        <v>771.6</v>
      </c>
      <c r="E188" s="112"/>
      <c r="F188" s="112"/>
      <c r="G188" s="190"/>
      <c r="H188" s="111"/>
      <c r="I188" s="114"/>
      <c r="J188" s="114"/>
    </row>
    <row r="189" spans="1:10" s="115" customFormat="1" ht="31.5" hidden="1" outlineLevel="2" x14ac:dyDescent="0.25">
      <c r="A189" s="189" t="s">
        <v>217</v>
      </c>
      <c r="B189" s="92" t="s">
        <v>218</v>
      </c>
      <c r="C189" s="187">
        <v>64.2</v>
      </c>
      <c r="D189" s="188">
        <f t="shared" si="14"/>
        <v>1079.2</v>
      </c>
      <c r="E189" s="112"/>
      <c r="F189" s="112"/>
      <c r="G189" s="190"/>
      <c r="H189" s="111"/>
      <c r="I189" s="114"/>
      <c r="J189" s="114"/>
    </row>
    <row r="190" spans="1:10" s="115" customFormat="1" ht="31.5" hidden="1" outlineLevel="2" x14ac:dyDescent="0.25">
      <c r="A190" s="189" t="s">
        <v>219</v>
      </c>
      <c r="B190" s="92" t="s">
        <v>220</v>
      </c>
      <c r="C190" s="187">
        <v>82.6</v>
      </c>
      <c r="D190" s="188">
        <f t="shared" si="14"/>
        <v>1388.5</v>
      </c>
      <c r="E190" s="112"/>
      <c r="F190" s="112"/>
      <c r="G190" s="190"/>
      <c r="H190" s="111"/>
      <c r="I190" s="114"/>
      <c r="J190" s="114"/>
    </row>
    <row r="191" spans="1:10" s="115" customFormat="1" ht="31.5" hidden="1" outlineLevel="2" x14ac:dyDescent="0.25">
      <c r="A191" s="189" t="s">
        <v>221</v>
      </c>
      <c r="B191" s="92" t="s">
        <v>222</v>
      </c>
      <c r="C191" s="187">
        <v>26.4</v>
      </c>
      <c r="D191" s="188">
        <f t="shared" si="14"/>
        <v>443.8</v>
      </c>
      <c r="E191" s="112"/>
      <c r="F191" s="112"/>
      <c r="G191" s="190"/>
      <c r="H191" s="111"/>
      <c r="I191" s="114"/>
      <c r="J191" s="114"/>
    </row>
    <row r="192" spans="1:10" s="115" customFormat="1" ht="31.5" hidden="1" outlineLevel="2" x14ac:dyDescent="0.25">
      <c r="A192" s="189" t="s">
        <v>223</v>
      </c>
      <c r="B192" s="92" t="s">
        <v>224</v>
      </c>
      <c r="C192" s="187">
        <v>41.8</v>
      </c>
      <c r="D192" s="188">
        <f t="shared" si="14"/>
        <v>702.7</v>
      </c>
      <c r="E192" s="112"/>
      <c r="F192" s="112"/>
      <c r="G192" s="190"/>
      <c r="H192" s="111"/>
      <c r="I192" s="114"/>
      <c r="J192" s="114"/>
    </row>
    <row r="193" spans="1:10" s="115" customFormat="1" ht="31.5" hidden="1" outlineLevel="2" x14ac:dyDescent="0.25">
      <c r="A193" s="189" t="s">
        <v>225</v>
      </c>
      <c r="B193" s="92" t="s">
        <v>226</v>
      </c>
      <c r="C193" s="187">
        <v>57.1</v>
      </c>
      <c r="D193" s="188">
        <f t="shared" si="14"/>
        <v>959.9</v>
      </c>
      <c r="E193" s="112"/>
      <c r="F193" s="112"/>
      <c r="G193" s="190"/>
      <c r="H193" s="111"/>
      <c r="I193" s="114"/>
      <c r="J193" s="114"/>
    </row>
    <row r="194" spans="1:10" s="115" customFormat="1" ht="31.5" hidden="1" outlineLevel="2" x14ac:dyDescent="0.25">
      <c r="A194" s="189" t="s">
        <v>227</v>
      </c>
      <c r="B194" s="92" t="s">
        <v>228</v>
      </c>
      <c r="C194" s="187">
        <v>72.400000000000006</v>
      </c>
      <c r="D194" s="188">
        <f t="shared" si="14"/>
        <v>1217</v>
      </c>
      <c r="E194" s="112"/>
      <c r="F194" s="112"/>
      <c r="G194" s="190"/>
      <c r="H194" s="111"/>
      <c r="I194" s="114"/>
      <c r="J194" s="114"/>
    </row>
    <row r="195" spans="1:10" s="115" customFormat="1" hidden="1" outlineLevel="2" x14ac:dyDescent="0.25">
      <c r="A195" s="189" t="s">
        <v>229</v>
      </c>
      <c r="B195" s="92" t="s">
        <v>230</v>
      </c>
      <c r="C195" s="187">
        <v>35.1</v>
      </c>
      <c r="D195" s="188">
        <f t="shared" si="14"/>
        <v>590</v>
      </c>
      <c r="E195" s="112"/>
      <c r="F195" s="112"/>
      <c r="G195" s="190"/>
      <c r="H195" s="111"/>
      <c r="I195" s="114"/>
      <c r="J195" s="114"/>
    </row>
    <row r="196" spans="1:10" s="115" customFormat="1" hidden="1" outlineLevel="2" x14ac:dyDescent="0.25">
      <c r="A196" s="189" t="s">
        <v>231</v>
      </c>
      <c r="B196" s="92" t="s">
        <v>232</v>
      </c>
      <c r="C196" s="187">
        <v>54.6</v>
      </c>
      <c r="D196" s="188">
        <f t="shared" si="14"/>
        <v>917.8</v>
      </c>
      <c r="E196" s="112"/>
      <c r="F196" s="112"/>
      <c r="G196" s="190"/>
      <c r="H196" s="111"/>
      <c r="I196" s="114"/>
      <c r="J196" s="114"/>
    </row>
    <row r="197" spans="1:10" s="115" customFormat="1" hidden="1" outlineLevel="2" x14ac:dyDescent="0.25">
      <c r="A197" s="189" t="s">
        <v>233</v>
      </c>
      <c r="B197" s="92" t="s">
        <v>234</v>
      </c>
      <c r="C197" s="187">
        <v>74</v>
      </c>
      <c r="D197" s="188">
        <f t="shared" si="14"/>
        <v>1243.9000000000001</v>
      </c>
      <c r="E197" s="112"/>
      <c r="F197" s="112"/>
      <c r="G197" s="190"/>
      <c r="H197" s="111"/>
      <c r="I197" s="114"/>
      <c r="J197" s="114"/>
    </row>
    <row r="198" spans="1:10" s="115" customFormat="1" hidden="1" outlineLevel="2" x14ac:dyDescent="0.25">
      <c r="A198" s="189" t="s">
        <v>235</v>
      </c>
      <c r="B198" s="92" t="s">
        <v>236</v>
      </c>
      <c r="C198" s="187">
        <v>93.4</v>
      </c>
      <c r="D198" s="188">
        <f t="shared" si="14"/>
        <v>1570.1</v>
      </c>
      <c r="E198" s="112"/>
      <c r="F198" s="112"/>
      <c r="G198" s="190"/>
      <c r="H198" s="111"/>
      <c r="I198" s="114"/>
      <c r="J198" s="114"/>
    </row>
    <row r="199" spans="1:10" s="115" customFormat="1" hidden="1" outlineLevel="2" x14ac:dyDescent="0.25">
      <c r="A199" s="189" t="s">
        <v>237</v>
      </c>
      <c r="B199" s="92" t="s">
        <v>238</v>
      </c>
      <c r="C199" s="187">
        <v>29.5</v>
      </c>
      <c r="D199" s="188">
        <f t="shared" si="14"/>
        <v>495.9</v>
      </c>
      <c r="E199" s="112"/>
      <c r="F199" s="112"/>
      <c r="G199" s="190"/>
      <c r="H199" s="111"/>
      <c r="I199" s="114"/>
      <c r="J199" s="114"/>
    </row>
    <row r="200" spans="1:10" s="115" customFormat="1" hidden="1" outlineLevel="2" x14ac:dyDescent="0.25">
      <c r="A200" s="189" t="s">
        <v>239</v>
      </c>
      <c r="B200" s="92" t="s">
        <v>240</v>
      </c>
      <c r="C200" s="187">
        <v>48.4</v>
      </c>
      <c r="D200" s="188">
        <f t="shared" si="14"/>
        <v>813.6</v>
      </c>
      <c r="E200" s="112"/>
      <c r="F200" s="112"/>
      <c r="G200" s="190"/>
      <c r="H200" s="111"/>
      <c r="I200" s="114"/>
      <c r="J200" s="114"/>
    </row>
    <row r="201" spans="1:10" s="115" customFormat="1" hidden="1" outlineLevel="2" x14ac:dyDescent="0.25">
      <c r="A201" s="189" t="s">
        <v>241</v>
      </c>
      <c r="B201" s="92" t="s">
        <v>242</v>
      </c>
      <c r="C201" s="187">
        <v>67.400000000000006</v>
      </c>
      <c r="D201" s="188">
        <f t="shared" si="14"/>
        <v>1133</v>
      </c>
      <c r="E201" s="112"/>
      <c r="F201" s="112"/>
      <c r="G201" s="190"/>
      <c r="H201" s="111"/>
      <c r="I201" s="114"/>
      <c r="J201" s="114"/>
    </row>
    <row r="202" spans="1:10" s="115" customFormat="1" hidden="1" outlineLevel="2" x14ac:dyDescent="0.25">
      <c r="A202" s="189" t="s">
        <v>243</v>
      </c>
      <c r="B202" s="92" t="s">
        <v>244</v>
      </c>
      <c r="C202" s="187">
        <v>86.4</v>
      </c>
      <c r="D202" s="188">
        <f t="shared" si="14"/>
        <v>1452.4</v>
      </c>
      <c r="E202" s="112"/>
      <c r="F202" s="112"/>
      <c r="G202" s="190"/>
      <c r="H202" s="111"/>
      <c r="I202" s="114"/>
      <c r="J202" s="114"/>
    </row>
    <row r="203" spans="1:10" s="115" customFormat="1" ht="31.5" hidden="1" outlineLevel="2" x14ac:dyDescent="0.25">
      <c r="A203" s="189" t="s">
        <v>245</v>
      </c>
      <c r="B203" s="92" t="s">
        <v>246</v>
      </c>
      <c r="C203" s="187">
        <v>5.6</v>
      </c>
      <c r="D203" s="188">
        <f t="shared" si="14"/>
        <v>94.1</v>
      </c>
      <c r="E203" s="112"/>
      <c r="F203" s="112"/>
      <c r="G203" s="190"/>
      <c r="H203" s="111"/>
      <c r="I203" s="114"/>
      <c r="J203" s="114"/>
    </row>
    <row r="204" spans="1:10" s="115" customFormat="1" ht="31.5" hidden="1" outlineLevel="2" x14ac:dyDescent="0.25">
      <c r="A204" s="189" t="s">
        <v>245</v>
      </c>
      <c r="B204" s="92" t="s">
        <v>247</v>
      </c>
      <c r="C204" s="187">
        <v>10</v>
      </c>
      <c r="D204" s="188">
        <f t="shared" si="14"/>
        <v>168.1</v>
      </c>
      <c r="E204" s="112"/>
      <c r="F204" s="112"/>
      <c r="G204" s="190"/>
      <c r="H204" s="111"/>
      <c r="I204" s="114"/>
      <c r="J204" s="114"/>
    </row>
    <row r="205" spans="1:10" outlineLevel="1" x14ac:dyDescent="0.25">
      <c r="A205" s="26"/>
      <c r="B205" s="26"/>
      <c r="C205" s="26"/>
      <c r="D205" s="26"/>
      <c r="E205" s="26"/>
      <c r="F205" s="26"/>
      <c r="G205" s="26"/>
      <c r="H205" s="26"/>
    </row>
    <row r="206" spans="1:10" x14ac:dyDescent="0.25">
      <c r="A206" s="6" t="s">
        <v>248</v>
      </c>
      <c r="B206" s="7"/>
      <c r="C206" s="7"/>
      <c r="D206" s="7"/>
      <c r="E206" s="7"/>
      <c r="F206" s="7"/>
      <c r="G206" s="7"/>
      <c r="H206" s="7"/>
    </row>
    <row r="207" spans="1:10" outlineLevel="1" collapsed="1" x14ac:dyDescent="0.25">
      <c r="A207" s="8" t="s">
        <v>2011</v>
      </c>
      <c r="B207" s="9"/>
      <c r="C207" s="9"/>
      <c r="D207" s="9"/>
      <c r="E207" s="9"/>
      <c r="F207" s="9"/>
      <c r="G207" s="9"/>
      <c r="H207" s="10"/>
    </row>
    <row r="208" spans="1:10" ht="47.25" hidden="1" outlineLevel="2" x14ac:dyDescent="0.25">
      <c r="A208" s="96" t="s">
        <v>7</v>
      </c>
      <c r="B208" s="96" t="s">
        <v>249</v>
      </c>
      <c r="C208" s="96" t="s">
        <v>250</v>
      </c>
      <c r="D208" s="96" t="s">
        <v>251</v>
      </c>
      <c r="E208" s="96"/>
      <c r="F208" s="96"/>
      <c r="G208" s="96" t="s">
        <v>252</v>
      </c>
      <c r="H208" s="96" t="s">
        <v>253</v>
      </c>
    </row>
    <row r="209" spans="1:10" s="31" customFormat="1" hidden="1" outlineLevel="2" x14ac:dyDescent="0.25">
      <c r="A209" s="30" t="s">
        <v>254</v>
      </c>
      <c r="B209" s="30"/>
      <c r="C209" s="30"/>
      <c r="D209" s="30"/>
      <c r="E209" s="30"/>
      <c r="F209" s="30"/>
      <c r="G209" s="30"/>
      <c r="H209" s="30"/>
    </row>
    <row r="210" spans="1:10" hidden="1" outlineLevel="2" x14ac:dyDescent="0.25">
      <c r="A210" s="84" t="s">
        <v>255</v>
      </c>
      <c r="B210" s="85" t="s">
        <v>256</v>
      </c>
      <c r="C210" s="86" t="s">
        <v>257</v>
      </c>
      <c r="D210" s="106">
        <v>5</v>
      </c>
      <c r="E210" s="106"/>
      <c r="F210" s="106"/>
      <c r="G210" s="86" t="s">
        <v>257</v>
      </c>
      <c r="H210" s="97">
        <f t="shared" ref="H210:H245" si="15">ROUND($C$6*D210,0)</f>
        <v>1018</v>
      </c>
      <c r="I210" s="24"/>
      <c r="J210" s="24"/>
    </row>
    <row r="211" spans="1:10" hidden="1" outlineLevel="2" x14ac:dyDescent="0.25">
      <c r="A211" s="72" t="s">
        <v>258</v>
      </c>
      <c r="B211" s="87" t="s">
        <v>259</v>
      </c>
      <c r="C211" s="88" t="s">
        <v>257</v>
      </c>
      <c r="D211" s="101">
        <v>3</v>
      </c>
      <c r="E211" s="102"/>
      <c r="F211" s="102"/>
      <c r="G211" s="88" t="s">
        <v>257</v>
      </c>
      <c r="H211" s="97">
        <f t="shared" si="15"/>
        <v>611</v>
      </c>
      <c r="I211" s="24"/>
      <c r="J211" s="24"/>
    </row>
    <row r="212" spans="1:10" ht="31.5" hidden="1" outlineLevel="2" x14ac:dyDescent="0.25">
      <c r="A212" s="72" t="s">
        <v>258</v>
      </c>
      <c r="B212" s="90" t="s">
        <v>260</v>
      </c>
      <c r="C212" s="88" t="s">
        <v>257</v>
      </c>
      <c r="D212" s="102">
        <v>5</v>
      </c>
      <c r="E212" s="102"/>
      <c r="F212" s="102"/>
      <c r="G212" s="88" t="s">
        <v>257</v>
      </c>
      <c r="H212" s="97">
        <f t="shared" si="15"/>
        <v>1018</v>
      </c>
      <c r="I212" s="24"/>
      <c r="J212" s="24"/>
    </row>
    <row r="213" spans="1:10" hidden="1" outlineLevel="2" x14ac:dyDescent="0.25">
      <c r="A213" s="72" t="s">
        <v>261</v>
      </c>
      <c r="B213" s="90" t="s">
        <v>262</v>
      </c>
      <c r="C213" s="88" t="s">
        <v>257</v>
      </c>
      <c r="D213" s="102">
        <v>3</v>
      </c>
      <c r="E213" s="102"/>
      <c r="F213" s="102"/>
      <c r="G213" s="88" t="s">
        <v>257</v>
      </c>
      <c r="H213" s="97">
        <f t="shared" si="15"/>
        <v>611</v>
      </c>
      <c r="I213" s="24"/>
      <c r="J213" s="24"/>
    </row>
    <row r="214" spans="1:10" hidden="1" outlineLevel="2" x14ac:dyDescent="0.25">
      <c r="A214" s="72" t="s">
        <v>261</v>
      </c>
      <c r="B214" s="90" t="s">
        <v>263</v>
      </c>
      <c r="C214" s="88" t="s">
        <v>257</v>
      </c>
      <c r="D214" s="102">
        <v>5</v>
      </c>
      <c r="E214" s="102"/>
      <c r="F214" s="102"/>
      <c r="G214" s="88" t="s">
        <v>257</v>
      </c>
      <c r="H214" s="97">
        <f t="shared" si="15"/>
        <v>1018</v>
      </c>
      <c r="I214" s="24"/>
      <c r="J214" s="24"/>
    </row>
    <row r="215" spans="1:10" hidden="1" outlineLevel="2" x14ac:dyDescent="0.25">
      <c r="A215" s="72" t="s">
        <v>264</v>
      </c>
      <c r="B215" s="90" t="s">
        <v>265</v>
      </c>
      <c r="C215" s="88" t="s">
        <v>257</v>
      </c>
      <c r="D215" s="102">
        <v>5</v>
      </c>
      <c r="E215" s="102"/>
      <c r="F215" s="102"/>
      <c r="G215" s="88" t="s">
        <v>257</v>
      </c>
      <c r="H215" s="97">
        <f t="shared" si="15"/>
        <v>1018</v>
      </c>
      <c r="I215" s="24"/>
      <c r="J215" s="24"/>
    </row>
    <row r="216" spans="1:10" hidden="1" outlineLevel="2" x14ac:dyDescent="0.25">
      <c r="A216" s="72" t="s">
        <v>266</v>
      </c>
      <c r="B216" s="90" t="s">
        <v>267</v>
      </c>
      <c r="C216" s="88" t="s">
        <v>257</v>
      </c>
      <c r="D216" s="102">
        <v>5</v>
      </c>
      <c r="E216" s="102"/>
      <c r="F216" s="102"/>
      <c r="G216" s="88" t="s">
        <v>257</v>
      </c>
      <c r="H216" s="97">
        <f t="shared" si="15"/>
        <v>1018</v>
      </c>
      <c r="I216" s="24"/>
      <c r="J216" s="24"/>
    </row>
    <row r="217" spans="1:10" hidden="1" outlineLevel="2" x14ac:dyDescent="0.25">
      <c r="A217" s="72" t="s">
        <v>268</v>
      </c>
      <c r="B217" s="90" t="s">
        <v>269</v>
      </c>
      <c r="C217" s="88" t="s">
        <v>257</v>
      </c>
      <c r="D217" s="102">
        <v>5</v>
      </c>
      <c r="E217" s="102"/>
      <c r="F217" s="102"/>
      <c r="G217" s="88" t="s">
        <v>257</v>
      </c>
      <c r="H217" s="97">
        <f t="shared" si="15"/>
        <v>1018</v>
      </c>
      <c r="I217" s="24"/>
      <c r="J217" s="24"/>
    </row>
    <row r="218" spans="1:10" hidden="1" outlineLevel="2" x14ac:dyDescent="0.25">
      <c r="A218" s="72" t="s">
        <v>270</v>
      </c>
      <c r="B218" s="90" t="s">
        <v>271</v>
      </c>
      <c r="C218" s="88" t="s">
        <v>257</v>
      </c>
      <c r="D218" s="102">
        <v>5</v>
      </c>
      <c r="E218" s="102"/>
      <c r="F218" s="102"/>
      <c r="G218" s="88" t="s">
        <v>257</v>
      </c>
      <c r="H218" s="97">
        <f t="shared" si="15"/>
        <v>1018</v>
      </c>
      <c r="I218" s="24"/>
      <c r="J218" s="24"/>
    </row>
    <row r="219" spans="1:10" hidden="1" outlineLevel="2" x14ac:dyDescent="0.25">
      <c r="A219" s="72" t="s">
        <v>272</v>
      </c>
      <c r="B219" s="90" t="s">
        <v>273</v>
      </c>
      <c r="C219" s="88" t="s">
        <v>257</v>
      </c>
      <c r="D219" s="102">
        <v>5</v>
      </c>
      <c r="E219" s="102"/>
      <c r="F219" s="102"/>
      <c r="G219" s="88" t="s">
        <v>257</v>
      </c>
      <c r="H219" s="97">
        <f t="shared" si="15"/>
        <v>1018</v>
      </c>
      <c r="I219" s="24"/>
      <c r="J219" s="24"/>
    </row>
    <row r="220" spans="1:10" hidden="1" outlineLevel="2" x14ac:dyDescent="0.25">
      <c r="A220" s="72" t="s">
        <v>274</v>
      </c>
      <c r="B220" s="90" t="s">
        <v>275</v>
      </c>
      <c r="C220" s="88" t="s">
        <v>257</v>
      </c>
      <c r="D220" s="102">
        <v>5</v>
      </c>
      <c r="E220" s="102"/>
      <c r="F220" s="102"/>
      <c r="G220" s="88" t="s">
        <v>257</v>
      </c>
      <c r="H220" s="97">
        <f t="shared" si="15"/>
        <v>1018</v>
      </c>
      <c r="I220" s="24"/>
      <c r="J220" s="24"/>
    </row>
    <row r="221" spans="1:10" hidden="1" outlineLevel="2" x14ac:dyDescent="0.25">
      <c r="A221" s="72" t="s">
        <v>276</v>
      </c>
      <c r="B221" s="90" t="s">
        <v>277</v>
      </c>
      <c r="C221" s="88" t="s">
        <v>257</v>
      </c>
      <c r="D221" s="102">
        <v>5</v>
      </c>
      <c r="E221" s="102"/>
      <c r="F221" s="102"/>
      <c r="G221" s="88" t="s">
        <v>257</v>
      </c>
      <c r="H221" s="97">
        <f t="shared" si="15"/>
        <v>1018</v>
      </c>
      <c r="I221" s="24"/>
      <c r="J221" s="24"/>
    </row>
    <row r="222" spans="1:10" hidden="1" outlineLevel="2" x14ac:dyDescent="0.25">
      <c r="A222" s="72" t="s">
        <v>278</v>
      </c>
      <c r="B222" s="90" t="s">
        <v>279</v>
      </c>
      <c r="C222" s="88" t="s">
        <v>257</v>
      </c>
      <c r="D222" s="102">
        <v>5</v>
      </c>
      <c r="E222" s="102"/>
      <c r="F222" s="102"/>
      <c r="G222" s="88" t="s">
        <v>257</v>
      </c>
      <c r="H222" s="97">
        <f t="shared" si="15"/>
        <v>1018</v>
      </c>
      <c r="I222" s="24"/>
      <c r="J222" s="24"/>
    </row>
    <row r="223" spans="1:10" hidden="1" outlineLevel="2" x14ac:dyDescent="0.25">
      <c r="A223" s="72" t="s">
        <v>280</v>
      </c>
      <c r="B223" s="90" t="s">
        <v>281</v>
      </c>
      <c r="C223" s="88" t="s">
        <v>257</v>
      </c>
      <c r="D223" s="102">
        <v>5</v>
      </c>
      <c r="E223" s="102"/>
      <c r="F223" s="102"/>
      <c r="G223" s="88" t="s">
        <v>257</v>
      </c>
      <c r="H223" s="97">
        <f t="shared" si="15"/>
        <v>1018</v>
      </c>
      <c r="I223" s="24"/>
      <c r="J223" s="24"/>
    </row>
    <row r="224" spans="1:10" hidden="1" outlineLevel="2" x14ac:dyDescent="0.25">
      <c r="A224" s="72" t="s">
        <v>282</v>
      </c>
      <c r="B224" s="90" t="s">
        <v>283</v>
      </c>
      <c r="C224" s="88" t="s">
        <v>257</v>
      </c>
      <c r="D224" s="102">
        <v>5</v>
      </c>
      <c r="E224" s="102"/>
      <c r="F224" s="102"/>
      <c r="G224" s="88" t="s">
        <v>257</v>
      </c>
      <c r="H224" s="97">
        <f t="shared" si="15"/>
        <v>1018</v>
      </c>
      <c r="I224" s="24"/>
      <c r="J224" s="24"/>
    </row>
    <row r="225" spans="1:10" hidden="1" outlineLevel="2" x14ac:dyDescent="0.25">
      <c r="A225" s="72" t="s">
        <v>284</v>
      </c>
      <c r="B225" s="90" t="s">
        <v>285</v>
      </c>
      <c r="C225" s="88" t="s">
        <v>257</v>
      </c>
      <c r="D225" s="102">
        <v>5</v>
      </c>
      <c r="E225" s="102"/>
      <c r="F225" s="102"/>
      <c r="G225" s="88" t="s">
        <v>257</v>
      </c>
      <c r="H225" s="97">
        <f t="shared" si="15"/>
        <v>1018</v>
      </c>
      <c r="I225" s="24"/>
      <c r="J225" s="24"/>
    </row>
    <row r="226" spans="1:10" hidden="1" outlineLevel="2" x14ac:dyDescent="0.25">
      <c r="A226" s="72" t="s">
        <v>286</v>
      </c>
      <c r="B226" s="90" t="s">
        <v>287</v>
      </c>
      <c r="C226" s="88" t="s">
        <v>257</v>
      </c>
      <c r="D226" s="102">
        <v>4</v>
      </c>
      <c r="E226" s="102"/>
      <c r="F226" s="102"/>
      <c r="G226" s="88" t="s">
        <v>257</v>
      </c>
      <c r="H226" s="97">
        <f t="shared" si="15"/>
        <v>814</v>
      </c>
      <c r="I226" s="24"/>
      <c r="J226" s="24"/>
    </row>
    <row r="227" spans="1:10" hidden="1" outlineLevel="2" x14ac:dyDescent="0.25">
      <c r="A227" s="72" t="s">
        <v>288</v>
      </c>
      <c r="B227" s="90" t="s">
        <v>289</v>
      </c>
      <c r="C227" s="88" t="s">
        <v>257</v>
      </c>
      <c r="D227" s="102">
        <v>2</v>
      </c>
      <c r="E227" s="102"/>
      <c r="F227" s="102"/>
      <c r="G227" s="88" t="s">
        <v>257</v>
      </c>
      <c r="H227" s="97">
        <f t="shared" si="15"/>
        <v>407</v>
      </c>
      <c r="I227" s="24"/>
      <c r="J227" s="24"/>
    </row>
    <row r="228" spans="1:10" ht="31.5" hidden="1" outlineLevel="2" x14ac:dyDescent="0.25">
      <c r="A228" s="72" t="s">
        <v>290</v>
      </c>
      <c r="B228" s="90" t="s">
        <v>291</v>
      </c>
      <c r="C228" s="88" t="s">
        <v>257</v>
      </c>
      <c r="D228" s="102">
        <v>5</v>
      </c>
      <c r="E228" s="102"/>
      <c r="F228" s="102"/>
      <c r="G228" s="88" t="s">
        <v>257</v>
      </c>
      <c r="H228" s="97">
        <f t="shared" si="15"/>
        <v>1018</v>
      </c>
      <c r="I228" s="24"/>
      <c r="J228" s="24"/>
    </row>
    <row r="229" spans="1:10" hidden="1" outlineLevel="2" x14ac:dyDescent="0.25">
      <c r="A229" s="72" t="s">
        <v>292</v>
      </c>
      <c r="B229" s="90" t="s">
        <v>293</v>
      </c>
      <c r="C229" s="88" t="s">
        <v>257</v>
      </c>
      <c r="D229" s="102">
        <v>5</v>
      </c>
      <c r="E229" s="102"/>
      <c r="F229" s="102"/>
      <c r="G229" s="88" t="s">
        <v>257</v>
      </c>
      <c r="H229" s="97">
        <f t="shared" si="15"/>
        <v>1018</v>
      </c>
      <c r="I229" s="24"/>
      <c r="J229" s="24"/>
    </row>
    <row r="230" spans="1:10" hidden="1" outlineLevel="2" x14ac:dyDescent="0.25">
      <c r="A230" s="72" t="s">
        <v>294</v>
      </c>
      <c r="B230" s="90" t="s">
        <v>295</v>
      </c>
      <c r="C230" s="88" t="s">
        <v>257</v>
      </c>
      <c r="D230" s="102">
        <v>5</v>
      </c>
      <c r="E230" s="102"/>
      <c r="F230" s="102"/>
      <c r="G230" s="88" t="s">
        <v>257</v>
      </c>
      <c r="H230" s="97">
        <f t="shared" si="15"/>
        <v>1018</v>
      </c>
      <c r="I230" s="24"/>
      <c r="J230" s="24"/>
    </row>
    <row r="231" spans="1:10" hidden="1" outlineLevel="2" x14ac:dyDescent="0.25">
      <c r="A231" s="72" t="s">
        <v>296</v>
      </c>
      <c r="B231" s="90" t="s">
        <v>297</v>
      </c>
      <c r="C231" s="88" t="s">
        <v>257</v>
      </c>
      <c r="D231" s="102">
        <v>5</v>
      </c>
      <c r="E231" s="102"/>
      <c r="F231" s="102"/>
      <c r="G231" s="88" t="s">
        <v>257</v>
      </c>
      <c r="H231" s="97">
        <f t="shared" si="15"/>
        <v>1018</v>
      </c>
      <c r="I231" s="24"/>
      <c r="J231" s="24"/>
    </row>
    <row r="232" spans="1:10" hidden="1" outlineLevel="2" x14ac:dyDescent="0.25">
      <c r="A232" s="72" t="s">
        <v>298</v>
      </c>
      <c r="B232" s="90" t="s">
        <v>299</v>
      </c>
      <c r="C232" s="88" t="s">
        <v>257</v>
      </c>
      <c r="D232" s="102">
        <v>2</v>
      </c>
      <c r="E232" s="102"/>
      <c r="F232" s="102"/>
      <c r="G232" s="88" t="s">
        <v>257</v>
      </c>
      <c r="H232" s="97">
        <f t="shared" si="15"/>
        <v>407</v>
      </c>
      <c r="I232" s="24"/>
      <c r="J232" s="24"/>
    </row>
    <row r="233" spans="1:10" ht="31.5" hidden="1" outlineLevel="2" x14ac:dyDescent="0.25">
      <c r="A233" s="72" t="s">
        <v>298</v>
      </c>
      <c r="B233" s="90" t="s">
        <v>300</v>
      </c>
      <c r="C233" s="88" t="s">
        <v>257</v>
      </c>
      <c r="D233" s="102">
        <v>5</v>
      </c>
      <c r="E233" s="102"/>
      <c r="F233" s="102"/>
      <c r="G233" s="88" t="s">
        <v>257</v>
      </c>
      <c r="H233" s="97">
        <f t="shared" si="15"/>
        <v>1018</v>
      </c>
      <c r="I233" s="24"/>
      <c r="J233" s="24"/>
    </row>
    <row r="234" spans="1:10" hidden="1" outlineLevel="2" x14ac:dyDescent="0.25">
      <c r="A234" s="72" t="s">
        <v>301</v>
      </c>
      <c r="B234" s="90" t="s">
        <v>302</v>
      </c>
      <c r="C234" s="88" t="s">
        <v>257</v>
      </c>
      <c r="D234" s="102">
        <v>4</v>
      </c>
      <c r="E234" s="102"/>
      <c r="F234" s="102"/>
      <c r="G234" s="88" t="s">
        <v>257</v>
      </c>
      <c r="H234" s="97">
        <f t="shared" si="15"/>
        <v>814</v>
      </c>
      <c r="I234" s="24"/>
      <c r="J234" s="24"/>
    </row>
    <row r="235" spans="1:10" hidden="1" outlineLevel="2" x14ac:dyDescent="0.25">
      <c r="A235" s="72" t="s">
        <v>303</v>
      </c>
      <c r="B235" s="74" t="s">
        <v>304</v>
      </c>
      <c r="C235" s="73" t="s">
        <v>257</v>
      </c>
      <c r="D235" s="107">
        <v>1</v>
      </c>
      <c r="E235" s="107"/>
      <c r="F235" s="107"/>
      <c r="G235" s="73" t="s">
        <v>257</v>
      </c>
      <c r="H235" s="97">
        <f t="shared" si="15"/>
        <v>204</v>
      </c>
      <c r="I235" s="24"/>
      <c r="J235" s="24"/>
    </row>
    <row r="236" spans="1:10" s="31" customFormat="1" hidden="1" outlineLevel="2" x14ac:dyDescent="0.25">
      <c r="A236" s="30" t="s">
        <v>305</v>
      </c>
      <c r="B236" s="30"/>
      <c r="C236" s="30"/>
      <c r="D236" s="30"/>
      <c r="E236" s="30"/>
      <c r="F236" s="30"/>
      <c r="G236" s="33"/>
      <c r="H236" s="30"/>
      <c r="I236" s="24"/>
      <c r="J236" s="24"/>
    </row>
    <row r="237" spans="1:10" hidden="1" outlineLevel="2" x14ac:dyDescent="0.25">
      <c r="A237" s="16" t="s">
        <v>306</v>
      </c>
      <c r="B237" s="11" t="s">
        <v>307</v>
      </c>
      <c r="C237" s="17"/>
      <c r="D237" s="100">
        <v>2</v>
      </c>
      <c r="E237" s="100"/>
      <c r="F237" s="100"/>
      <c r="G237" s="79"/>
      <c r="H237" s="97">
        <f t="shared" si="15"/>
        <v>407</v>
      </c>
      <c r="I237" s="24"/>
      <c r="J237" s="24"/>
    </row>
    <row r="238" spans="1:10" ht="31.5" hidden="1" outlineLevel="2" x14ac:dyDescent="0.25">
      <c r="A238" s="16" t="s">
        <v>308</v>
      </c>
      <c r="B238" s="11" t="s">
        <v>309</v>
      </c>
      <c r="C238" s="17"/>
      <c r="D238" s="100">
        <v>2</v>
      </c>
      <c r="E238" s="100"/>
      <c r="F238" s="100"/>
      <c r="G238" s="79"/>
      <c r="H238" s="97">
        <f t="shared" si="15"/>
        <v>407</v>
      </c>
      <c r="I238" s="24"/>
      <c r="J238" s="24"/>
    </row>
    <row r="239" spans="1:10" hidden="1" outlineLevel="2" x14ac:dyDescent="0.25">
      <c r="A239" s="16" t="s">
        <v>310</v>
      </c>
      <c r="B239" s="11" t="s">
        <v>311</v>
      </c>
      <c r="C239" s="17"/>
      <c r="D239" s="100">
        <v>2</v>
      </c>
      <c r="E239" s="100"/>
      <c r="F239" s="100"/>
      <c r="G239" s="79"/>
      <c r="H239" s="97">
        <f t="shared" si="15"/>
        <v>407</v>
      </c>
      <c r="I239" s="24"/>
      <c r="J239" s="24"/>
    </row>
    <row r="240" spans="1:10" ht="31.5" hidden="1" outlineLevel="2" x14ac:dyDescent="0.25">
      <c r="A240" s="16" t="s">
        <v>312</v>
      </c>
      <c r="B240" s="11" t="s">
        <v>313</v>
      </c>
      <c r="C240" s="17"/>
      <c r="D240" s="100">
        <v>2</v>
      </c>
      <c r="E240" s="100"/>
      <c r="F240" s="100"/>
      <c r="G240" s="79"/>
      <c r="H240" s="97">
        <f t="shared" si="15"/>
        <v>407</v>
      </c>
      <c r="I240" s="24"/>
      <c r="J240" s="24"/>
    </row>
    <row r="241" spans="1:10" ht="31.5" hidden="1" outlineLevel="2" x14ac:dyDescent="0.25">
      <c r="A241" s="16" t="s">
        <v>314</v>
      </c>
      <c r="B241" s="11" t="s">
        <v>315</v>
      </c>
      <c r="C241" s="17"/>
      <c r="D241" s="108">
        <v>3</v>
      </c>
      <c r="E241" s="108"/>
      <c r="F241" s="108"/>
      <c r="G241" s="79"/>
      <c r="H241" s="97">
        <f t="shared" si="15"/>
        <v>611</v>
      </c>
      <c r="I241" s="24"/>
      <c r="J241" s="24"/>
    </row>
    <row r="242" spans="1:10" ht="31.5" hidden="1" outlineLevel="2" x14ac:dyDescent="0.25">
      <c r="A242" s="16" t="s">
        <v>316</v>
      </c>
      <c r="B242" s="11" t="s">
        <v>317</v>
      </c>
      <c r="C242" s="17"/>
      <c r="D242" s="108">
        <v>3</v>
      </c>
      <c r="E242" s="108"/>
      <c r="F242" s="108"/>
      <c r="G242" s="79"/>
      <c r="H242" s="97">
        <f t="shared" si="15"/>
        <v>611</v>
      </c>
      <c r="I242" s="24"/>
      <c r="J242" s="24"/>
    </row>
    <row r="243" spans="1:10" ht="47.25" hidden="1" outlineLevel="2" x14ac:dyDescent="0.25">
      <c r="A243" s="16" t="s">
        <v>318</v>
      </c>
      <c r="B243" s="11" t="s">
        <v>319</v>
      </c>
      <c r="C243" s="17"/>
      <c r="D243" s="108">
        <v>3</v>
      </c>
      <c r="E243" s="108"/>
      <c r="F243" s="108"/>
      <c r="G243" s="79"/>
      <c r="H243" s="97">
        <f t="shared" si="15"/>
        <v>611</v>
      </c>
      <c r="I243" s="24"/>
      <c r="J243" s="24"/>
    </row>
    <row r="244" spans="1:10" ht="31.5" hidden="1" outlineLevel="2" x14ac:dyDescent="0.25">
      <c r="A244" s="16" t="s">
        <v>320</v>
      </c>
      <c r="B244" s="11" t="s">
        <v>321</v>
      </c>
      <c r="C244" s="17"/>
      <c r="D244" s="100">
        <v>2</v>
      </c>
      <c r="E244" s="100"/>
      <c r="F244" s="100"/>
      <c r="G244" s="79"/>
      <c r="H244" s="97">
        <f t="shared" si="15"/>
        <v>407</v>
      </c>
      <c r="I244" s="24"/>
      <c r="J244" s="24"/>
    </row>
    <row r="245" spans="1:10" hidden="1" outlineLevel="2" x14ac:dyDescent="0.25">
      <c r="A245" s="16">
        <v>16</v>
      </c>
      <c r="B245" s="11" t="s">
        <v>322</v>
      </c>
      <c r="C245" s="17"/>
      <c r="D245" s="108">
        <v>3</v>
      </c>
      <c r="E245" s="108"/>
      <c r="F245" s="108"/>
      <c r="G245" s="79"/>
      <c r="H245" s="97">
        <f t="shared" si="15"/>
        <v>611</v>
      </c>
      <c r="I245" s="24"/>
      <c r="J245" s="24"/>
    </row>
    <row r="246" spans="1:10" hidden="1" outlineLevel="2" x14ac:dyDescent="0.25">
      <c r="A246" s="34"/>
      <c r="B246" s="35"/>
      <c r="C246" s="36"/>
      <c r="D246" s="37"/>
      <c r="E246" s="37"/>
      <c r="F246" s="37"/>
      <c r="G246" s="38"/>
    </row>
    <row r="247" spans="1:10" outlineLevel="1" collapsed="1" x14ac:dyDescent="0.25">
      <c r="A247" s="8" t="s">
        <v>323</v>
      </c>
      <c r="B247" s="9"/>
      <c r="C247" s="9"/>
      <c r="D247" s="9"/>
      <c r="E247" s="9"/>
      <c r="F247" s="9"/>
      <c r="G247" s="9"/>
      <c r="H247" s="10"/>
    </row>
    <row r="248" spans="1:10" ht="47.25" hidden="1" outlineLevel="2" x14ac:dyDescent="0.25">
      <c r="A248" s="96" t="s">
        <v>7</v>
      </c>
      <c r="B248" s="96" t="s">
        <v>249</v>
      </c>
      <c r="C248" s="96" t="s">
        <v>250</v>
      </c>
      <c r="D248" s="96" t="s">
        <v>251</v>
      </c>
      <c r="E248" s="96"/>
      <c r="F248" s="96"/>
      <c r="G248" s="96" t="s">
        <v>252</v>
      </c>
      <c r="H248" s="96" t="s">
        <v>253</v>
      </c>
    </row>
    <row r="249" spans="1:10" ht="31.5" hidden="1" outlineLevel="2" x14ac:dyDescent="0.25">
      <c r="A249" s="16" t="s">
        <v>324</v>
      </c>
      <c r="B249" s="11" t="s">
        <v>325</v>
      </c>
      <c r="C249" s="104">
        <v>20</v>
      </c>
      <c r="D249" s="101">
        <v>2</v>
      </c>
      <c r="E249" s="101"/>
      <c r="F249" s="101"/>
      <c r="G249" s="95">
        <f t="shared" ref="G249:H252" si="16">ROUND($C$6*C249,0)</f>
        <v>4070</v>
      </c>
      <c r="H249" s="95">
        <f t="shared" si="16"/>
        <v>407</v>
      </c>
      <c r="I249" s="24"/>
      <c r="J249" s="24"/>
    </row>
    <row r="250" spans="1:10" ht="31.5" hidden="1" outlineLevel="2" x14ac:dyDescent="0.25">
      <c r="A250" s="16" t="s">
        <v>326</v>
      </c>
      <c r="B250" s="11" t="s">
        <v>327</v>
      </c>
      <c r="C250" s="105">
        <v>50</v>
      </c>
      <c r="D250" s="102">
        <v>5</v>
      </c>
      <c r="E250" s="102"/>
      <c r="F250" s="102"/>
      <c r="G250" s="95">
        <f t="shared" si="16"/>
        <v>10176</v>
      </c>
      <c r="H250" s="95">
        <f t="shared" si="16"/>
        <v>1018</v>
      </c>
      <c r="I250" s="24"/>
      <c r="J250" s="24"/>
    </row>
    <row r="251" spans="1:10" ht="31.5" hidden="1" outlineLevel="2" x14ac:dyDescent="0.25">
      <c r="A251" s="16" t="s">
        <v>328</v>
      </c>
      <c r="B251" s="11" t="s">
        <v>329</v>
      </c>
      <c r="C251" s="105">
        <v>50</v>
      </c>
      <c r="D251" s="102">
        <v>5</v>
      </c>
      <c r="E251" s="102"/>
      <c r="F251" s="102"/>
      <c r="G251" s="95">
        <f t="shared" si="16"/>
        <v>10176</v>
      </c>
      <c r="H251" s="95">
        <f t="shared" si="16"/>
        <v>1018</v>
      </c>
      <c r="I251" s="24"/>
      <c r="J251" s="24"/>
    </row>
    <row r="252" spans="1:10" hidden="1" outlineLevel="2" x14ac:dyDescent="0.25">
      <c r="A252" s="16" t="s">
        <v>330</v>
      </c>
      <c r="B252" s="11" t="s">
        <v>331</v>
      </c>
      <c r="C252" s="105">
        <v>50</v>
      </c>
      <c r="D252" s="102">
        <v>5</v>
      </c>
      <c r="E252" s="102"/>
      <c r="F252" s="102"/>
      <c r="G252" s="95">
        <f t="shared" si="16"/>
        <v>10176</v>
      </c>
      <c r="H252" s="95">
        <f t="shared" si="16"/>
        <v>1018</v>
      </c>
      <c r="I252" s="24"/>
      <c r="J252" s="24"/>
    </row>
    <row r="253" spans="1:10" hidden="1" outlineLevel="2" x14ac:dyDescent="0.25">
      <c r="A253" s="19"/>
      <c r="B253" s="20"/>
      <c r="D253" s="76"/>
      <c r="E253" s="76"/>
      <c r="F253" s="76"/>
      <c r="G253" s="75"/>
      <c r="H253" s="22"/>
    </row>
    <row r="254" spans="1:10" outlineLevel="1" collapsed="1" x14ac:dyDescent="0.25">
      <c r="A254" s="8" t="s">
        <v>6</v>
      </c>
      <c r="B254" s="60"/>
      <c r="C254" s="9"/>
      <c r="D254" s="9"/>
      <c r="E254" s="9"/>
      <c r="F254" s="9"/>
      <c r="G254" s="9"/>
      <c r="H254" s="10"/>
    </row>
    <row r="255" spans="1:10" ht="47.25" hidden="1" outlineLevel="2" x14ac:dyDescent="0.25">
      <c r="A255" s="96" t="s">
        <v>7</v>
      </c>
      <c r="B255" s="96" t="s">
        <v>249</v>
      </c>
      <c r="C255" s="96" t="s">
        <v>250</v>
      </c>
      <c r="D255" s="96" t="s">
        <v>251</v>
      </c>
      <c r="E255" s="96"/>
      <c r="F255" s="96"/>
      <c r="G255" s="96" t="s">
        <v>252</v>
      </c>
      <c r="H255" s="96" t="s">
        <v>253</v>
      </c>
    </row>
    <row r="256" spans="1:10" hidden="1" outlineLevel="2" x14ac:dyDescent="0.25">
      <c r="A256" s="16" t="s">
        <v>332</v>
      </c>
      <c r="B256" s="11" t="s">
        <v>333</v>
      </c>
      <c r="C256" s="100">
        <v>400</v>
      </c>
      <c r="D256" s="80"/>
      <c r="E256" s="80"/>
      <c r="F256" s="80"/>
      <c r="G256" s="97">
        <f t="shared" ref="G256:G316" si="17">ROUND($C$6*C256,0)</f>
        <v>81404</v>
      </c>
      <c r="H256" s="18"/>
      <c r="I256" s="24"/>
      <c r="J256" s="24"/>
    </row>
    <row r="257" spans="1:10" hidden="1" outlineLevel="2" x14ac:dyDescent="0.25">
      <c r="A257" s="16" t="s">
        <v>332</v>
      </c>
      <c r="B257" s="11" t="s">
        <v>334</v>
      </c>
      <c r="C257" s="100">
        <v>200</v>
      </c>
      <c r="D257" s="80"/>
      <c r="E257" s="80"/>
      <c r="F257" s="80"/>
      <c r="G257" s="97">
        <f t="shared" si="17"/>
        <v>40702</v>
      </c>
      <c r="H257" s="18"/>
      <c r="I257" s="24"/>
      <c r="J257" s="24"/>
    </row>
    <row r="258" spans="1:10" hidden="1" outlineLevel="2" x14ac:dyDescent="0.25">
      <c r="A258" s="16" t="s">
        <v>335</v>
      </c>
      <c r="B258" s="11" t="s">
        <v>336</v>
      </c>
      <c r="C258" s="100">
        <v>400</v>
      </c>
      <c r="D258" s="80"/>
      <c r="E258" s="80"/>
      <c r="F258" s="80"/>
      <c r="G258" s="97">
        <f t="shared" si="17"/>
        <v>81404</v>
      </c>
      <c r="H258" s="18"/>
      <c r="I258" s="24"/>
      <c r="J258" s="24"/>
    </row>
    <row r="259" spans="1:10" hidden="1" outlineLevel="2" x14ac:dyDescent="0.25">
      <c r="A259" s="16" t="s">
        <v>335</v>
      </c>
      <c r="B259" s="11" t="s">
        <v>337</v>
      </c>
      <c r="C259" s="100">
        <v>200</v>
      </c>
      <c r="D259" s="80"/>
      <c r="E259" s="80"/>
      <c r="F259" s="80"/>
      <c r="G259" s="97">
        <f t="shared" si="17"/>
        <v>40702</v>
      </c>
      <c r="H259" s="18"/>
      <c r="I259" s="24"/>
      <c r="J259" s="24"/>
    </row>
    <row r="260" spans="1:10" hidden="1" outlineLevel="2" x14ac:dyDescent="0.25">
      <c r="A260" s="16" t="s">
        <v>338</v>
      </c>
      <c r="B260" s="11" t="s">
        <v>339</v>
      </c>
      <c r="C260" s="100">
        <v>100</v>
      </c>
      <c r="D260" s="80"/>
      <c r="E260" s="80"/>
      <c r="F260" s="80"/>
      <c r="G260" s="97">
        <f t="shared" si="17"/>
        <v>20351</v>
      </c>
      <c r="H260" s="18"/>
      <c r="I260" s="24"/>
      <c r="J260" s="24"/>
    </row>
    <row r="261" spans="1:10" hidden="1" outlineLevel="2" x14ac:dyDescent="0.25">
      <c r="A261" s="16" t="s">
        <v>338</v>
      </c>
      <c r="B261" s="11" t="s">
        <v>340</v>
      </c>
      <c r="C261" s="100">
        <v>50</v>
      </c>
      <c r="D261" s="80"/>
      <c r="E261" s="80"/>
      <c r="F261" s="80"/>
      <c r="G261" s="97">
        <f t="shared" si="17"/>
        <v>10176</v>
      </c>
      <c r="H261" s="18"/>
      <c r="I261" s="24"/>
      <c r="J261" s="24"/>
    </row>
    <row r="262" spans="1:10" hidden="1" outlineLevel="2" x14ac:dyDescent="0.25">
      <c r="A262" s="16" t="s">
        <v>341</v>
      </c>
      <c r="B262" s="11" t="s">
        <v>342</v>
      </c>
      <c r="C262" s="100">
        <v>200</v>
      </c>
      <c r="D262" s="80"/>
      <c r="E262" s="80"/>
      <c r="F262" s="80"/>
      <c r="G262" s="97">
        <f t="shared" si="17"/>
        <v>40702</v>
      </c>
      <c r="H262" s="18"/>
      <c r="I262" s="24"/>
      <c r="J262" s="24"/>
    </row>
    <row r="263" spans="1:10" hidden="1" outlineLevel="2" x14ac:dyDescent="0.25">
      <c r="A263" s="16" t="s">
        <v>341</v>
      </c>
      <c r="B263" s="11" t="s">
        <v>343</v>
      </c>
      <c r="C263" s="100">
        <v>100</v>
      </c>
      <c r="D263" s="80"/>
      <c r="E263" s="80"/>
      <c r="F263" s="80"/>
      <c r="G263" s="97">
        <f t="shared" si="17"/>
        <v>20351</v>
      </c>
      <c r="H263" s="18"/>
      <c r="I263" s="24"/>
      <c r="J263" s="24"/>
    </row>
    <row r="264" spans="1:10" hidden="1" outlineLevel="2" x14ac:dyDescent="0.25">
      <c r="A264" s="16" t="s">
        <v>344</v>
      </c>
      <c r="B264" s="11" t="s">
        <v>345</v>
      </c>
      <c r="C264" s="100">
        <v>400</v>
      </c>
      <c r="D264" s="80"/>
      <c r="E264" s="80"/>
      <c r="F264" s="80"/>
      <c r="G264" s="97">
        <f t="shared" si="17"/>
        <v>81404</v>
      </c>
      <c r="H264" s="18"/>
      <c r="I264" s="24"/>
      <c r="J264" s="24"/>
    </row>
    <row r="265" spans="1:10" hidden="1" outlineLevel="2" x14ac:dyDescent="0.25">
      <c r="A265" s="16" t="s">
        <v>344</v>
      </c>
      <c r="B265" s="11" t="s">
        <v>346</v>
      </c>
      <c r="C265" s="100">
        <v>200</v>
      </c>
      <c r="D265" s="80"/>
      <c r="E265" s="80"/>
      <c r="F265" s="80"/>
      <c r="G265" s="97">
        <f t="shared" si="17"/>
        <v>40702</v>
      </c>
      <c r="H265" s="18"/>
      <c r="I265" s="24"/>
      <c r="J265" s="24"/>
    </row>
    <row r="266" spans="1:10" hidden="1" outlineLevel="2" x14ac:dyDescent="0.25">
      <c r="A266" s="16" t="s">
        <v>347</v>
      </c>
      <c r="B266" s="11" t="s">
        <v>348</v>
      </c>
      <c r="C266" s="100">
        <v>100</v>
      </c>
      <c r="D266" s="80"/>
      <c r="E266" s="80"/>
      <c r="F266" s="80"/>
      <c r="G266" s="97">
        <f t="shared" si="17"/>
        <v>20351</v>
      </c>
      <c r="H266" s="18"/>
      <c r="I266" s="24"/>
      <c r="J266" s="24"/>
    </row>
    <row r="267" spans="1:10" hidden="1" outlineLevel="2" x14ac:dyDescent="0.25">
      <c r="A267" s="16" t="s">
        <v>347</v>
      </c>
      <c r="B267" s="11" t="s">
        <v>349</v>
      </c>
      <c r="C267" s="100">
        <v>50</v>
      </c>
      <c r="D267" s="80"/>
      <c r="E267" s="80"/>
      <c r="F267" s="80"/>
      <c r="G267" s="97">
        <f t="shared" si="17"/>
        <v>10176</v>
      </c>
      <c r="H267" s="18"/>
      <c r="I267" s="24"/>
      <c r="J267" s="24"/>
    </row>
    <row r="268" spans="1:10" ht="31.5" hidden="1" outlineLevel="2" x14ac:dyDescent="0.25">
      <c r="A268" s="16" t="s">
        <v>350</v>
      </c>
      <c r="B268" s="11" t="s">
        <v>351</v>
      </c>
      <c r="C268" s="100">
        <v>200</v>
      </c>
      <c r="D268" s="80"/>
      <c r="E268" s="80"/>
      <c r="F268" s="80"/>
      <c r="G268" s="97">
        <f t="shared" si="17"/>
        <v>40702</v>
      </c>
      <c r="H268" s="18"/>
      <c r="I268" s="24"/>
      <c r="J268" s="24"/>
    </row>
    <row r="269" spans="1:10" ht="31.5" hidden="1" outlineLevel="2" x14ac:dyDescent="0.25">
      <c r="A269" s="16" t="s">
        <v>350</v>
      </c>
      <c r="B269" s="11" t="s">
        <v>352</v>
      </c>
      <c r="C269" s="100">
        <v>100</v>
      </c>
      <c r="D269" s="80"/>
      <c r="E269" s="80"/>
      <c r="F269" s="80"/>
      <c r="G269" s="97">
        <f t="shared" si="17"/>
        <v>20351</v>
      </c>
      <c r="H269" s="18"/>
      <c r="I269" s="24"/>
      <c r="J269" s="24"/>
    </row>
    <row r="270" spans="1:10" hidden="1" outlineLevel="2" x14ac:dyDescent="0.25">
      <c r="A270" s="16" t="s">
        <v>353</v>
      </c>
      <c r="B270" s="11" t="s">
        <v>354</v>
      </c>
      <c r="C270" s="100">
        <v>400</v>
      </c>
      <c r="D270" s="80"/>
      <c r="E270" s="80"/>
      <c r="F270" s="80"/>
      <c r="G270" s="97">
        <f t="shared" si="17"/>
        <v>81404</v>
      </c>
      <c r="H270" s="18"/>
      <c r="I270" s="24"/>
      <c r="J270" s="24"/>
    </row>
    <row r="271" spans="1:10" hidden="1" outlineLevel="2" x14ac:dyDescent="0.25">
      <c r="A271" s="16" t="s">
        <v>353</v>
      </c>
      <c r="B271" s="11" t="s">
        <v>355</v>
      </c>
      <c r="C271" s="100">
        <v>200</v>
      </c>
      <c r="D271" s="80"/>
      <c r="E271" s="80"/>
      <c r="F271" s="80"/>
      <c r="G271" s="97">
        <f t="shared" si="17"/>
        <v>40702</v>
      </c>
      <c r="H271" s="18"/>
      <c r="I271" s="24"/>
      <c r="J271" s="24"/>
    </row>
    <row r="272" spans="1:10" hidden="1" outlineLevel="2" x14ac:dyDescent="0.25">
      <c r="A272" s="16" t="s">
        <v>356</v>
      </c>
      <c r="B272" s="11" t="s">
        <v>357</v>
      </c>
      <c r="C272" s="100">
        <v>400</v>
      </c>
      <c r="D272" s="80"/>
      <c r="E272" s="80"/>
      <c r="F272" s="80"/>
      <c r="G272" s="97">
        <f t="shared" si="17"/>
        <v>81404</v>
      </c>
      <c r="H272" s="18"/>
      <c r="I272" s="24"/>
      <c r="J272" s="24"/>
    </row>
    <row r="273" spans="1:10" hidden="1" outlineLevel="2" x14ac:dyDescent="0.25">
      <c r="A273" s="16" t="s">
        <v>356</v>
      </c>
      <c r="B273" s="11" t="s">
        <v>358</v>
      </c>
      <c r="C273" s="100">
        <v>200</v>
      </c>
      <c r="D273" s="80"/>
      <c r="E273" s="80"/>
      <c r="F273" s="80"/>
      <c r="G273" s="97">
        <f t="shared" si="17"/>
        <v>40702</v>
      </c>
      <c r="H273" s="18"/>
      <c r="I273" s="24"/>
      <c r="J273" s="24"/>
    </row>
    <row r="274" spans="1:10" hidden="1" outlineLevel="2" x14ac:dyDescent="0.25">
      <c r="A274" s="16" t="s">
        <v>359</v>
      </c>
      <c r="B274" s="11" t="s">
        <v>360</v>
      </c>
      <c r="C274" s="100">
        <v>400</v>
      </c>
      <c r="D274" s="80"/>
      <c r="E274" s="80"/>
      <c r="F274" s="80"/>
      <c r="G274" s="97">
        <f t="shared" si="17"/>
        <v>81404</v>
      </c>
      <c r="H274" s="18"/>
      <c r="I274" s="24"/>
      <c r="J274" s="24"/>
    </row>
    <row r="275" spans="1:10" hidden="1" outlineLevel="2" x14ac:dyDescent="0.25">
      <c r="A275" s="16" t="s">
        <v>359</v>
      </c>
      <c r="B275" s="11" t="s">
        <v>361</v>
      </c>
      <c r="C275" s="100">
        <v>200</v>
      </c>
      <c r="D275" s="80"/>
      <c r="E275" s="80"/>
      <c r="F275" s="80"/>
      <c r="G275" s="97">
        <f t="shared" si="17"/>
        <v>40702</v>
      </c>
      <c r="H275" s="18"/>
      <c r="I275" s="24"/>
      <c r="J275" s="24"/>
    </row>
    <row r="276" spans="1:10" hidden="1" outlineLevel="2" x14ac:dyDescent="0.25">
      <c r="A276" s="16" t="s">
        <v>362</v>
      </c>
      <c r="B276" s="11" t="s">
        <v>363</v>
      </c>
      <c r="C276" s="100">
        <v>500</v>
      </c>
      <c r="D276" s="80"/>
      <c r="E276" s="80"/>
      <c r="F276" s="80"/>
      <c r="G276" s="97">
        <f t="shared" si="17"/>
        <v>101755</v>
      </c>
      <c r="H276" s="18"/>
      <c r="I276" s="24"/>
      <c r="J276" s="24"/>
    </row>
    <row r="277" spans="1:10" hidden="1" outlineLevel="2" x14ac:dyDescent="0.25">
      <c r="A277" s="16" t="s">
        <v>362</v>
      </c>
      <c r="B277" s="11" t="s">
        <v>364</v>
      </c>
      <c r="C277" s="100">
        <v>250</v>
      </c>
      <c r="D277" s="80"/>
      <c r="E277" s="80"/>
      <c r="F277" s="80"/>
      <c r="G277" s="97">
        <f t="shared" si="17"/>
        <v>50878</v>
      </c>
      <c r="H277" s="18"/>
      <c r="I277" s="24"/>
      <c r="J277" s="24"/>
    </row>
    <row r="278" spans="1:10" hidden="1" outlineLevel="2" x14ac:dyDescent="0.25">
      <c r="A278" s="16" t="s">
        <v>365</v>
      </c>
      <c r="B278" s="11" t="s">
        <v>366</v>
      </c>
      <c r="C278" s="100">
        <v>100</v>
      </c>
      <c r="D278" s="80"/>
      <c r="E278" s="80"/>
      <c r="F278" s="80"/>
      <c r="G278" s="97">
        <f t="shared" si="17"/>
        <v>20351</v>
      </c>
      <c r="H278" s="18"/>
      <c r="I278" s="24"/>
      <c r="J278" s="24"/>
    </row>
    <row r="279" spans="1:10" hidden="1" outlineLevel="2" x14ac:dyDescent="0.25">
      <c r="A279" s="16" t="s">
        <v>367</v>
      </c>
      <c r="B279" s="11" t="s">
        <v>368</v>
      </c>
      <c r="C279" s="100">
        <v>200</v>
      </c>
      <c r="D279" s="80"/>
      <c r="E279" s="80"/>
      <c r="F279" s="80"/>
      <c r="G279" s="97">
        <f t="shared" si="17"/>
        <v>40702</v>
      </c>
      <c r="H279" s="18"/>
      <c r="I279" s="24"/>
      <c r="J279" s="24"/>
    </row>
    <row r="280" spans="1:10" hidden="1" outlineLevel="2" x14ac:dyDescent="0.25">
      <c r="A280" s="16" t="s">
        <v>369</v>
      </c>
      <c r="B280" s="11" t="s">
        <v>370</v>
      </c>
      <c r="C280" s="100">
        <v>200</v>
      </c>
      <c r="D280" s="80"/>
      <c r="E280" s="80"/>
      <c r="F280" s="80"/>
      <c r="G280" s="97">
        <f t="shared" si="17"/>
        <v>40702</v>
      </c>
      <c r="H280" s="18"/>
      <c r="I280" s="24"/>
      <c r="J280" s="24"/>
    </row>
    <row r="281" spans="1:10" hidden="1" outlineLevel="2" x14ac:dyDescent="0.25">
      <c r="A281" s="16" t="s">
        <v>369</v>
      </c>
      <c r="B281" s="11" t="s">
        <v>371</v>
      </c>
      <c r="C281" s="100">
        <v>100</v>
      </c>
      <c r="D281" s="80"/>
      <c r="E281" s="80"/>
      <c r="F281" s="80"/>
      <c r="G281" s="97">
        <f t="shared" si="17"/>
        <v>20351</v>
      </c>
      <c r="H281" s="18"/>
      <c r="I281" s="24"/>
      <c r="J281" s="24"/>
    </row>
    <row r="282" spans="1:10" ht="31.5" hidden="1" outlineLevel="2" x14ac:dyDescent="0.25">
      <c r="A282" s="16" t="s">
        <v>372</v>
      </c>
      <c r="B282" s="11" t="s">
        <v>373</v>
      </c>
      <c r="C282" s="100">
        <v>400</v>
      </c>
      <c r="D282" s="80"/>
      <c r="E282" s="80"/>
      <c r="F282" s="80"/>
      <c r="G282" s="97">
        <f t="shared" si="17"/>
        <v>81404</v>
      </c>
      <c r="H282" s="18"/>
      <c r="I282" s="24"/>
      <c r="J282" s="24"/>
    </row>
    <row r="283" spans="1:10" ht="31.5" hidden="1" outlineLevel="2" x14ac:dyDescent="0.25">
      <c r="A283" s="16" t="s">
        <v>372</v>
      </c>
      <c r="B283" s="11" t="s">
        <v>374</v>
      </c>
      <c r="C283" s="100">
        <v>200</v>
      </c>
      <c r="D283" s="80"/>
      <c r="E283" s="80"/>
      <c r="F283" s="80"/>
      <c r="G283" s="97">
        <f t="shared" si="17"/>
        <v>40702</v>
      </c>
      <c r="H283" s="18"/>
      <c r="I283" s="24"/>
      <c r="J283" s="24"/>
    </row>
    <row r="284" spans="1:10" hidden="1" outlineLevel="2" x14ac:dyDescent="0.25">
      <c r="A284" s="16" t="s">
        <v>375</v>
      </c>
      <c r="B284" s="11" t="s">
        <v>376</v>
      </c>
      <c r="C284" s="100">
        <v>400</v>
      </c>
      <c r="D284" s="80"/>
      <c r="E284" s="80"/>
      <c r="F284" s="80"/>
      <c r="G284" s="97">
        <f t="shared" si="17"/>
        <v>81404</v>
      </c>
      <c r="H284" s="18"/>
      <c r="I284" s="24"/>
      <c r="J284" s="24"/>
    </row>
    <row r="285" spans="1:10" hidden="1" outlineLevel="2" x14ac:dyDescent="0.25">
      <c r="A285" s="16" t="s">
        <v>375</v>
      </c>
      <c r="B285" s="11" t="s">
        <v>377</v>
      </c>
      <c r="C285" s="100">
        <v>200</v>
      </c>
      <c r="D285" s="80"/>
      <c r="E285" s="80"/>
      <c r="F285" s="80"/>
      <c r="G285" s="97">
        <f t="shared" si="17"/>
        <v>40702</v>
      </c>
      <c r="H285" s="18"/>
      <c r="I285" s="24"/>
      <c r="J285" s="24"/>
    </row>
    <row r="286" spans="1:10" hidden="1" outlineLevel="2" x14ac:dyDescent="0.25">
      <c r="A286" s="16" t="s">
        <v>378</v>
      </c>
      <c r="B286" s="11" t="s">
        <v>379</v>
      </c>
      <c r="C286" s="100">
        <v>200</v>
      </c>
      <c r="D286" s="80"/>
      <c r="E286" s="80"/>
      <c r="F286" s="80"/>
      <c r="G286" s="97">
        <f t="shared" si="17"/>
        <v>40702</v>
      </c>
      <c r="H286" s="18"/>
      <c r="I286" s="24"/>
      <c r="J286" s="24"/>
    </row>
    <row r="287" spans="1:10" hidden="1" outlineLevel="2" x14ac:dyDescent="0.25">
      <c r="A287" s="16" t="s">
        <v>378</v>
      </c>
      <c r="B287" s="11" t="s">
        <v>380</v>
      </c>
      <c r="C287" s="100">
        <v>100</v>
      </c>
      <c r="D287" s="80"/>
      <c r="E287" s="80"/>
      <c r="F287" s="80"/>
      <c r="G287" s="97">
        <f t="shared" si="17"/>
        <v>20351</v>
      </c>
      <c r="H287" s="18"/>
      <c r="I287" s="24"/>
      <c r="J287" s="24"/>
    </row>
    <row r="288" spans="1:10" hidden="1" outlineLevel="2" x14ac:dyDescent="0.25">
      <c r="A288" s="16" t="s">
        <v>33</v>
      </c>
      <c r="B288" s="11" t="s">
        <v>381</v>
      </c>
      <c r="C288" s="100">
        <v>200</v>
      </c>
      <c r="D288" s="80"/>
      <c r="E288" s="80"/>
      <c r="F288" s="80"/>
      <c r="G288" s="97">
        <f t="shared" si="17"/>
        <v>40702</v>
      </c>
      <c r="H288" s="18"/>
      <c r="I288" s="24"/>
      <c r="J288" s="24"/>
    </row>
    <row r="289" spans="1:10" hidden="1" outlineLevel="2" x14ac:dyDescent="0.25">
      <c r="A289" s="16" t="s">
        <v>382</v>
      </c>
      <c r="B289" s="11" t="s">
        <v>383</v>
      </c>
      <c r="C289" s="100">
        <v>400</v>
      </c>
      <c r="D289" s="80"/>
      <c r="E289" s="80"/>
      <c r="F289" s="80"/>
      <c r="G289" s="97">
        <f t="shared" si="17"/>
        <v>81404</v>
      </c>
      <c r="H289" s="18"/>
      <c r="I289" s="24"/>
      <c r="J289" s="24"/>
    </row>
    <row r="290" spans="1:10" hidden="1" outlineLevel="2" x14ac:dyDescent="0.25">
      <c r="A290" s="16" t="s">
        <v>382</v>
      </c>
      <c r="B290" s="11" t="s">
        <v>384</v>
      </c>
      <c r="C290" s="100">
        <v>200</v>
      </c>
      <c r="D290" s="80"/>
      <c r="E290" s="80"/>
      <c r="F290" s="80"/>
      <c r="G290" s="97">
        <f t="shared" si="17"/>
        <v>40702</v>
      </c>
      <c r="H290" s="18"/>
      <c r="I290" s="24"/>
      <c r="J290" s="24"/>
    </row>
    <row r="291" spans="1:10" hidden="1" outlineLevel="2" x14ac:dyDescent="0.25">
      <c r="A291" s="16" t="s">
        <v>385</v>
      </c>
      <c r="B291" s="11" t="s">
        <v>386</v>
      </c>
      <c r="C291" s="100">
        <v>200</v>
      </c>
      <c r="D291" s="80"/>
      <c r="E291" s="80"/>
      <c r="F291" s="80"/>
      <c r="G291" s="97">
        <f t="shared" si="17"/>
        <v>40702</v>
      </c>
      <c r="H291" s="18"/>
      <c r="I291" s="24"/>
      <c r="J291" s="24"/>
    </row>
    <row r="292" spans="1:10" hidden="1" outlineLevel="2" x14ac:dyDescent="0.25">
      <c r="A292" s="16" t="s">
        <v>387</v>
      </c>
      <c r="B292" s="11" t="s">
        <v>388</v>
      </c>
      <c r="C292" s="100">
        <v>200</v>
      </c>
      <c r="D292" s="80"/>
      <c r="E292" s="80"/>
      <c r="F292" s="80"/>
      <c r="G292" s="97">
        <f t="shared" si="17"/>
        <v>40702</v>
      </c>
      <c r="H292" s="18"/>
      <c r="I292" s="24"/>
      <c r="J292" s="24"/>
    </row>
    <row r="293" spans="1:10" hidden="1" outlineLevel="2" x14ac:dyDescent="0.25">
      <c r="A293" s="16" t="s">
        <v>389</v>
      </c>
      <c r="B293" s="11" t="s">
        <v>390</v>
      </c>
      <c r="C293" s="100">
        <v>100</v>
      </c>
      <c r="D293" s="80"/>
      <c r="E293" s="80"/>
      <c r="F293" s="80"/>
      <c r="G293" s="97">
        <f t="shared" si="17"/>
        <v>20351</v>
      </c>
      <c r="H293" s="18"/>
      <c r="I293" s="24"/>
      <c r="J293" s="24"/>
    </row>
    <row r="294" spans="1:10" hidden="1" outlineLevel="2" x14ac:dyDescent="0.25">
      <c r="A294" s="16" t="s">
        <v>391</v>
      </c>
      <c r="B294" s="11" t="s">
        <v>392</v>
      </c>
      <c r="C294" s="100">
        <v>100</v>
      </c>
      <c r="D294" s="80"/>
      <c r="E294" s="80"/>
      <c r="F294" s="80"/>
      <c r="G294" s="97">
        <f t="shared" si="17"/>
        <v>20351</v>
      </c>
      <c r="H294" s="18"/>
      <c r="I294" s="24"/>
      <c r="J294" s="24"/>
    </row>
    <row r="295" spans="1:10" hidden="1" outlineLevel="2" x14ac:dyDescent="0.25">
      <c r="A295" s="16" t="s">
        <v>393</v>
      </c>
      <c r="B295" s="11" t="s">
        <v>394</v>
      </c>
      <c r="C295" s="100">
        <v>200</v>
      </c>
      <c r="D295" s="80"/>
      <c r="E295" s="80"/>
      <c r="F295" s="80"/>
      <c r="G295" s="97">
        <f t="shared" si="17"/>
        <v>40702</v>
      </c>
      <c r="H295" s="18"/>
      <c r="I295" s="24"/>
      <c r="J295" s="24"/>
    </row>
    <row r="296" spans="1:10" hidden="1" outlineLevel="2" x14ac:dyDescent="0.25">
      <c r="A296" s="16" t="s">
        <v>395</v>
      </c>
      <c r="B296" s="11" t="s">
        <v>396</v>
      </c>
      <c r="C296" s="100">
        <v>100</v>
      </c>
      <c r="D296" s="80"/>
      <c r="E296" s="80"/>
      <c r="F296" s="80"/>
      <c r="G296" s="97">
        <f t="shared" si="17"/>
        <v>20351</v>
      </c>
      <c r="H296" s="18"/>
      <c r="I296" s="24"/>
      <c r="J296" s="24"/>
    </row>
    <row r="297" spans="1:10" hidden="1" outlineLevel="2" x14ac:dyDescent="0.25">
      <c r="A297" s="16" t="s">
        <v>397</v>
      </c>
      <c r="B297" s="11" t="s">
        <v>398</v>
      </c>
      <c r="C297" s="100">
        <v>60</v>
      </c>
      <c r="D297" s="80"/>
      <c r="E297" s="80"/>
      <c r="F297" s="80"/>
      <c r="G297" s="97">
        <f t="shared" si="17"/>
        <v>12211</v>
      </c>
      <c r="H297" s="18"/>
      <c r="I297" s="24"/>
      <c r="J297" s="24"/>
    </row>
    <row r="298" spans="1:10" hidden="1" outlineLevel="2" x14ac:dyDescent="0.25">
      <c r="A298" s="84" t="s">
        <v>399</v>
      </c>
      <c r="B298" s="87" t="s">
        <v>400</v>
      </c>
      <c r="C298" s="101">
        <v>100</v>
      </c>
      <c r="D298" s="89" t="s">
        <v>257</v>
      </c>
      <c r="E298" s="89"/>
      <c r="F298" s="89"/>
      <c r="G298" s="97">
        <f t="shared" ref="G298:G303" si="18">ROUND($C$6*C298,0)</f>
        <v>20351</v>
      </c>
      <c r="H298" s="77" t="s">
        <v>257</v>
      </c>
      <c r="I298" s="24"/>
      <c r="J298" s="24"/>
    </row>
    <row r="299" spans="1:10" hidden="1" outlineLevel="2" x14ac:dyDescent="0.25">
      <c r="A299" s="72" t="s">
        <v>399</v>
      </c>
      <c r="B299" s="90" t="s">
        <v>401</v>
      </c>
      <c r="C299" s="102">
        <v>50</v>
      </c>
      <c r="D299" s="88" t="s">
        <v>257</v>
      </c>
      <c r="E299" s="88"/>
      <c r="F299" s="88"/>
      <c r="G299" s="97">
        <f t="shared" si="18"/>
        <v>10176</v>
      </c>
      <c r="H299" s="73" t="s">
        <v>257</v>
      </c>
      <c r="I299" s="24"/>
      <c r="J299" s="24"/>
    </row>
    <row r="300" spans="1:10" hidden="1" outlineLevel="2" x14ac:dyDescent="0.25">
      <c r="A300" s="72" t="s">
        <v>402</v>
      </c>
      <c r="B300" s="90" t="s">
        <v>403</v>
      </c>
      <c r="C300" s="102">
        <v>100</v>
      </c>
      <c r="D300" s="88" t="s">
        <v>257</v>
      </c>
      <c r="E300" s="88"/>
      <c r="F300" s="88"/>
      <c r="G300" s="97">
        <f t="shared" si="18"/>
        <v>20351</v>
      </c>
      <c r="H300" s="73" t="s">
        <v>257</v>
      </c>
      <c r="I300" s="24"/>
      <c r="J300" s="24"/>
    </row>
    <row r="301" spans="1:10" hidden="1" outlineLevel="2" x14ac:dyDescent="0.25">
      <c r="A301" s="72" t="s">
        <v>404</v>
      </c>
      <c r="B301" s="90" t="s">
        <v>405</v>
      </c>
      <c r="C301" s="102">
        <v>100</v>
      </c>
      <c r="D301" s="88" t="s">
        <v>257</v>
      </c>
      <c r="E301" s="88"/>
      <c r="F301" s="88"/>
      <c r="G301" s="97">
        <f t="shared" si="18"/>
        <v>20351</v>
      </c>
      <c r="H301" s="73" t="s">
        <v>257</v>
      </c>
      <c r="I301" s="24"/>
      <c r="J301" s="24"/>
    </row>
    <row r="302" spans="1:10" hidden="1" outlineLevel="2" x14ac:dyDescent="0.25">
      <c r="A302" s="72" t="s">
        <v>404</v>
      </c>
      <c r="B302" s="90" t="s">
        <v>406</v>
      </c>
      <c r="C302" s="102">
        <v>50</v>
      </c>
      <c r="D302" s="88" t="s">
        <v>257</v>
      </c>
      <c r="E302" s="88"/>
      <c r="F302" s="88"/>
      <c r="G302" s="97">
        <f t="shared" si="18"/>
        <v>10176</v>
      </c>
      <c r="H302" s="73" t="s">
        <v>257</v>
      </c>
      <c r="I302" s="24"/>
      <c r="J302" s="24"/>
    </row>
    <row r="303" spans="1:10" hidden="1" outlineLevel="2" x14ac:dyDescent="0.25">
      <c r="A303" s="16" t="s">
        <v>407</v>
      </c>
      <c r="B303" s="11" t="s">
        <v>408</v>
      </c>
      <c r="C303" s="103">
        <v>50</v>
      </c>
      <c r="D303" s="83"/>
      <c r="E303" s="83"/>
      <c r="F303" s="83"/>
      <c r="G303" s="97">
        <f t="shared" si="18"/>
        <v>10176</v>
      </c>
      <c r="H303" s="18"/>
      <c r="I303" s="24"/>
      <c r="J303" s="24"/>
    </row>
    <row r="304" spans="1:10" ht="31.5" hidden="1" outlineLevel="2" x14ac:dyDescent="0.25">
      <c r="A304" s="16" t="s">
        <v>409</v>
      </c>
      <c r="B304" s="11" t="s">
        <v>410</v>
      </c>
      <c r="C304" s="100">
        <v>50</v>
      </c>
      <c r="D304" s="80"/>
      <c r="E304" s="80"/>
      <c r="F304" s="80"/>
      <c r="G304" s="97">
        <f t="shared" si="17"/>
        <v>10176</v>
      </c>
      <c r="H304" s="18"/>
      <c r="I304" s="24"/>
      <c r="J304" s="24"/>
    </row>
    <row r="305" spans="1:10" hidden="1" outlineLevel="2" x14ac:dyDescent="0.25">
      <c r="A305" s="16" t="s">
        <v>411</v>
      </c>
      <c r="B305" s="11" t="s">
        <v>412</v>
      </c>
      <c r="C305" s="100">
        <v>100</v>
      </c>
      <c r="D305" s="80"/>
      <c r="E305" s="80"/>
      <c r="F305" s="80"/>
      <c r="G305" s="97">
        <f t="shared" si="17"/>
        <v>20351</v>
      </c>
      <c r="H305" s="18"/>
      <c r="I305" s="24"/>
      <c r="J305" s="24"/>
    </row>
    <row r="306" spans="1:10" hidden="1" outlineLevel="2" x14ac:dyDescent="0.25">
      <c r="A306" s="16" t="s">
        <v>413</v>
      </c>
      <c r="B306" s="11" t="s">
        <v>414</v>
      </c>
      <c r="C306" s="100">
        <v>100</v>
      </c>
      <c r="D306" s="80"/>
      <c r="E306" s="80"/>
      <c r="F306" s="80"/>
      <c r="G306" s="97">
        <f t="shared" si="17"/>
        <v>20351</v>
      </c>
      <c r="H306" s="18"/>
      <c r="I306" s="24"/>
      <c r="J306" s="24"/>
    </row>
    <row r="307" spans="1:10" hidden="1" outlineLevel="2" x14ac:dyDescent="0.25">
      <c r="A307" s="16" t="s">
        <v>413</v>
      </c>
      <c r="B307" s="11" t="s">
        <v>415</v>
      </c>
      <c r="C307" s="100">
        <v>50</v>
      </c>
      <c r="D307" s="80"/>
      <c r="E307" s="80"/>
      <c r="F307" s="80"/>
      <c r="G307" s="97">
        <f t="shared" si="17"/>
        <v>10176</v>
      </c>
      <c r="H307" s="18"/>
      <c r="I307" s="24"/>
      <c r="J307" s="24"/>
    </row>
    <row r="308" spans="1:10" ht="31.5" hidden="1" outlineLevel="2" x14ac:dyDescent="0.25">
      <c r="A308" s="16" t="s">
        <v>416</v>
      </c>
      <c r="B308" s="11" t="s">
        <v>417</v>
      </c>
      <c r="C308" s="100">
        <v>20</v>
      </c>
      <c r="D308" s="80"/>
      <c r="E308" s="80"/>
      <c r="F308" s="80"/>
      <c r="G308" s="97">
        <f t="shared" si="17"/>
        <v>4070</v>
      </c>
      <c r="H308" s="18"/>
      <c r="I308" s="24"/>
      <c r="J308" s="24"/>
    </row>
    <row r="309" spans="1:10" ht="31.5" hidden="1" outlineLevel="2" x14ac:dyDescent="0.25">
      <c r="A309" s="16" t="s">
        <v>416</v>
      </c>
      <c r="B309" s="11" t="s">
        <v>418</v>
      </c>
      <c r="C309" s="100">
        <v>10</v>
      </c>
      <c r="D309" s="80"/>
      <c r="E309" s="80"/>
      <c r="F309" s="80"/>
      <c r="G309" s="97">
        <f t="shared" si="17"/>
        <v>2035</v>
      </c>
      <c r="H309" s="18"/>
      <c r="I309" s="24"/>
      <c r="J309" s="24"/>
    </row>
    <row r="310" spans="1:10" hidden="1" outlineLevel="2" x14ac:dyDescent="0.25">
      <c r="A310" s="16" t="s">
        <v>419</v>
      </c>
      <c r="B310" s="11" t="s">
        <v>420</v>
      </c>
      <c r="C310" s="100">
        <v>50</v>
      </c>
      <c r="D310" s="80"/>
      <c r="E310" s="80"/>
      <c r="F310" s="80"/>
      <c r="G310" s="97">
        <f t="shared" si="17"/>
        <v>10176</v>
      </c>
      <c r="H310" s="18"/>
      <c r="I310" s="24"/>
      <c r="J310" s="24"/>
    </row>
    <row r="311" spans="1:10" hidden="1" outlineLevel="2" x14ac:dyDescent="0.25">
      <c r="A311" s="16" t="s">
        <v>419</v>
      </c>
      <c r="B311" s="11" t="s">
        <v>421</v>
      </c>
      <c r="C311" s="100">
        <v>20</v>
      </c>
      <c r="D311" s="80"/>
      <c r="E311" s="80"/>
      <c r="F311" s="80"/>
      <c r="G311" s="97">
        <f t="shared" si="17"/>
        <v>4070</v>
      </c>
      <c r="H311" s="18"/>
      <c r="I311" s="24"/>
      <c r="J311" s="24"/>
    </row>
    <row r="312" spans="1:10" ht="31.5" hidden="1" outlineLevel="2" x14ac:dyDescent="0.25">
      <c r="A312" s="16" t="s">
        <v>422</v>
      </c>
      <c r="B312" s="11" t="s">
        <v>423</v>
      </c>
      <c r="C312" s="100">
        <v>50</v>
      </c>
      <c r="D312" s="80"/>
      <c r="E312" s="80"/>
      <c r="F312" s="80"/>
      <c r="G312" s="97">
        <f t="shared" si="17"/>
        <v>10176</v>
      </c>
      <c r="H312" s="18"/>
      <c r="I312" s="24"/>
      <c r="J312" s="24"/>
    </row>
    <row r="313" spans="1:10" ht="31.5" hidden="1" outlineLevel="2" x14ac:dyDescent="0.25">
      <c r="A313" s="16" t="s">
        <v>422</v>
      </c>
      <c r="B313" s="11" t="s">
        <v>424</v>
      </c>
      <c r="C313" s="100">
        <v>20</v>
      </c>
      <c r="D313" s="80"/>
      <c r="E313" s="80"/>
      <c r="F313" s="80"/>
      <c r="G313" s="97">
        <f t="shared" si="17"/>
        <v>4070</v>
      </c>
      <c r="H313" s="18"/>
      <c r="I313" s="24"/>
      <c r="J313" s="24"/>
    </row>
    <row r="314" spans="1:10" ht="31.5" hidden="1" outlineLevel="2" x14ac:dyDescent="0.25">
      <c r="A314" s="16" t="s">
        <v>425</v>
      </c>
      <c r="B314" s="11" t="s">
        <v>426</v>
      </c>
      <c r="C314" s="100">
        <v>60</v>
      </c>
      <c r="D314" s="80"/>
      <c r="E314" s="80"/>
      <c r="F314" s="80"/>
      <c r="G314" s="97">
        <f t="shared" si="17"/>
        <v>12211</v>
      </c>
      <c r="H314" s="18"/>
      <c r="I314" s="24"/>
      <c r="J314" s="24"/>
    </row>
    <row r="315" spans="1:10" hidden="1" outlineLevel="2" x14ac:dyDescent="0.25">
      <c r="A315" s="16" t="s">
        <v>427</v>
      </c>
      <c r="B315" s="11" t="s">
        <v>428</v>
      </c>
      <c r="C315" s="100">
        <v>60</v>
      </c>
      <c r="D315" s="80"/>
      <c r="E315" s="80"/>
      <c r="F315" s="80"/>
      <c r="G315" s="97">
        <f t="shared" si="17"/>
        <v>12211</v>
      </c>
      <c r="H315" s="18"/>
      <c r="I315" s="24"/>
      <c r="J315" s="24"/>
    </row>
    <row r="316" spans="1:10" hidden="1" outlineLevel="2" x14ac:dyDescent="0.25">
      <c r="A316" s="16" t="s">
        <v>429</v>
      </c>
      <c r="B316" s="11" t="s">
        <v>304</v>
      </c>
      <c r="C316" s="100">
        <v>5</v>
      </c>
      <c r="D316" s="80"/>
      <c r="E316" s="80"/>
      <c r="F316" s="80"/>
      <c r="G316" s="97">
        <f t="shared" si="17"/>
        <v>1018</v>
      </c>
      <c r="H316" s="18"/>
      <c r="I316" s="24"/>
      <c r="J316" s="24"/>
    </row>
    <row r="317" spans="1:10" hidden="1" outlineLevel="2" x14ac:dyDescent="0.25">
      <c r="A317" s="19"/>
      <c r="B317" s="20"/>
      <c r="D317" s="27"/>
      <c r="E317" s="27"/>
      <c r="F317" s="27"/>
      <c r="G317" s="39"/>
      <c r="H317" s="22"/>
    </row>
    <row r="318" spans="1:10" outlineLevel="1" collapsed="1" x14ac:dyDescent="0.25">
      <c r="A318" s="8" t="s">
        <v>430</v>
      </c>
      <c r="B318" s="9"/>
      <c r="C318" s="9"/>
      <c r="D318" s="9"/>
      <c r="E318" s="9"/>
      <c r="F318" s="9"/>
      <c r="G318" s="9"/>
      <c r="H318" s="10"/>
    </row>
    <row r="319" spans="1:10" ht="47.25" hidden="1" outlineLevel="2" x14ac:dyDescent="0.25">
      <c r="A319" s="96" t="s">
        <v>7</v>
      </c>
      <c r="B319" s="96" t="s">
        <v>249</v>
      </c>
      <c r="C319" s="96" t="s">
        <v>250</v>
      </c>
      <c r="D319" s="96" t="s">
        <v>251</v>
      </c>
      <c r="E319" s="96"/>
      <c r="F319" s="96"/>
      <c r="G319" s="96" t="s">
        <v>252</v>
      </c>
      <c r="H319" s="96" t="s">
        <v>253</v>
      </c>
    </row>
    <row r="320" spans="1:10" hidden="1" outlineLevel="2" x14ac:dyDescent="0.25">
      <c r="A320" s="16" t="s">
        <v>431</v>
      </c>
      <c r="B320" s="11" t="s">
        <v>432</v>
      </c>
      <c r="C320" s="100">
        <v>10</v>
      </c>
      <c r="D320" s="80"/>
      <c r="E320" s="80"/>
      <c r="F320" s="80"/>
      <c r="G320" s="97">
        <f t="shared" ref="G320:G327" si="19">ROUND($C$6*C320,0)</f>
        <v>2035</v>
      </c>
      <c r="H320" s="18"/>
      <c r="I320" s="24"/>
      <c r="J320" s="24"/>
    </row>
    <row r="321" spans="1:10" hidden="1" outlineLevel="2" x14ac:dyDescent="0.25">
      <c r="A321" s="16" t="s">
        <v>433</v>
      </c>
      <c r="B321" s="11" t="s">
        <v>434</v>
      </c>
      <c r="C321" s="100">
        <v>10</v>
      </c>
      <c r="D321" s="80"/>
      <c r="E321" s="80"/>
      <c r="F321" s="80"/>
      <c r="G321" s="97">
        <f t="shared" si="19"/>
        <v>2035</v>
      </c>
      <c r="H321" s="18"/>
      <c r="I321" s="24"/>
      <c r="J321" s="24"/>
    </row>
    <row r="322" spans="1:10" ht="31.5" hidden="1" outlineLevel="2" x14ac:dyDescent="0.25">
      <c r="A322" s="16" t="s">
        <v>435</v>
      </c>
      <c r="B322" s="11" t="s">
        <v>436</v>
      </c>
      <c r="C322" s="100">
        <v>10</v>
      </c>
      <c r="D322" s="80"/>
      <c r="E322" s="80"/>
      <c r="F322" s="80"/>
      <c r="G322" s="97">
        <f t="shared" si="19"/>
        <v>2035</v>
      </c>
      <c r="H322" s="18"/>
      <c r="I322" s="24"/>
      <c r="J322" s="24"/>
    </row>
    <row r="323" spans="1:10" ht="31.5" hidden="1" outlineLevel="2" x14ac:dyDescent="0.25">
      <c r="A323" s="16" t="s">
        <v>437</v>
      </c>
      <c r="B323" s="11" t="s">
        <v>438</v>
      </c>
      <c r="C323" s="100">
        <v>15</v>
      </c>
      <c r="D323" s="80"/>
      <c r="E323" s="80"/>
      <c r="F323" s="80"/>
      <c r="G323" s="97">
        <f t="shared" si="19"/>
        <v>3053</v>
      </c>
      <c r="H323" s="18"/>
      <c r="I323" s="24"/>
      <c r="J323" s="24"/>
    </row>
    <row r="324" spans="1:10" hidden="1" outlineLevel="2" x14ac:dyDescent="0.25">
      <c r="A324" s="16" t="s">
        <v>439</v>
      </c>
      <c r="B324" s="11" t="s">
        <v>440</v>
      </c>
      <c r="C324" s="100">
        <v>15</v>
      </c>
      <c r="D324" s="80"/>
      <c r="E324" s="80"/>
      <c r="F324" s="80"/>
      <c r="G324" s="97">
        <f t="shared" si="19"/>
        <v>3053</v>
      </c>
      <c r="H324" s="18"/>
      <c r="I324" s="24"/>
      <c r="J324" s="24"/>
    </row>
    <row r="325" spans="1:10" ht="31.5" hidden="1" outlineLevel="2" x14ac:dyDescent="0.25">
      <c r="A325" s="16" t="s">
        <v>441</v>
      </c>
      <c r="B325" s="11" t="s">
        <v>442</v>
      </c>
      <c r="C325" s="100">
        <v>20</v>
      </c>
      <c r="D325" s="80"/>
      <c r="E325" s="80"/>
      <c r="F325" s="80"/>
      <c r="G325" s="97">
        <f t="shared" si="19"/>
        <v>4070</v>
      </c>
      <c r="H325" s="18"/>
      <c r="I325" s="24"/>
      <c r="J325" s="24"/>
    </row>
    <row r="326" spans="1:10" hidden="1" outlineLevel="2" x14ac:dyDescent="0.25">
      <c r="A326" s="16" t="s">
        <v>443</v>
      </c>
      <c r="B326" s="11" t="s">
        <v>444</v>
      </c>
      <c r="C326" s="100">
        <v>15</v>
      </c>
      <c r="D326" s="80"/>
      <c r="E326" s="80"/>
      <c r="F326" s="80"/>
      <c r="G326" s="97">
        <f t="shared" si="19"/>
        <v>3053</v>
      </c>
      <c r="H326" s="18"/>
      <c r="I326" s="24"/>
      <c r="J326" s="24"/>
    </row>
    <row r="327" spans="1:10" hidden="1" outlineLevel="2" x14ac:dyDescent="0.25">
      <c r="A327" s="16" t="s">
        <v>445</v>
      </c>
      <c r="B327" s="11" t="s">
        <v>322</v>
      </c>
      <c r="C327" s="100">
        <v>15</v>
      </c>
      <c r="D327" s="80"/>
      <c r="E327" s="80"/>
      <c r="F327" s="80"/>
      <c r="G327" s="97">
        <f t="shared" si="19"/>
        <v>3053</v>
      </c>
      <c r="H327" s="18"/>
      <c r="I327" s="24"/>
      <c r="J327" s="24"/>
    </row>
    <row r="328" spans="1:10" hidden="1" outlineLevel="2" x14ac:dyDescent="0.25"/>
    <row r="329" spans="1:10" outlineLevel="1" collapsed="1" x14ac:dyDescent="0.25">
      <c r="A329" s="8" t="s">
        <v>446</v>
      </c>
      <c r="B329" s="9"/>
      <c r="C329" s="9"/>
      <c r="D329" s="9"/>
      <c r="E329" s="9"/>
      <c r="F329" s="9"/>
      <c r="G329" s="9"/>
      <c r="H329" s="10"/>
    </row>
    <row r="330" spans="1:10" ht="41.25" hidden="1" outlineLevel="2" x14ac:dyDescent="0.25">
      <c r="A330" s="96" t="s">
        <v>7</v>
      </c>
      <c r="B330" s="96" t="s">
        <v>8</v>
      </c>
      <c r="C330" s="96" t="s">
        <v>9</v>
      </c>
      <c r="D330" s="96" t="s">
        <v>2012</v>
      </c>
      <c r="E330" s="96"/>
      <c r="F330" s="96"/>
      <c r="G330" s="96" t="s">
        <v>10</v>
      </c>
      <c r="H330" s="99" t="s">
        <v>2013</v>
      </c>
      <c r="I330" s="5"/>
    </row>
    <row r="331" spans="1:10" hidden="1" outlineLevel="2" x14ac:dyDescent="0.25">
      <c r="A331" s="16" t="s">
        <v>447</v>
      </c>
      <c r="B331" s="11" t="s">
        <v>448</v>
      </c>
      <c r="C331" s="17"/>
      <c r="D331" s="23"/>
      <c r="E331" s="23"/>
      <c r="F331" s="23"/>
      <c r="G331" s="98">
        <v>20</v>
      </c>
      <c r="H331" s="97">
        <f>ROUND(G331*$C$6,0)</f>
        <v>4070</v>
      </c>
      <c r="I331" s="24"/>
      <c r="J331" s="24"/>
    </row>
    <row r="332" spans="1:10" ht="31.5" hidden="1" outlineLevel="2" x14ac:dyDescent="0.25">
      <c r="A332" s="16" t="s">
        <v>449</v>
      </c>
      <c r="B332" s="11" t="s">
        <v>450</v>
      </c>
      <c r="C332" s="17"/>
      <c r="D332" s="23"/>
      <c r="E332" s="23"/>
      <c r="F332" s="23"/>
      <c r="G332" s="98">
        <v>50</v>
      </c>
      <c r="H332" s="97">
        <f t="shared" ref="H332:H340" si="20">ROUND(G332*$C$6,0)</f>
        <v>10176</v>
      </c>
      <c r="I332" s="24"/>
      <c r="J332" s="24"/>
    </row>
    <row r="333" spans="1:10" ht="31.5" hidden="1" outlineLevel="2" x14ac:dyDescent="0.25">
      <c r="A333" s="16" t="s">
        <v>451</v>
      </c>
      <c r="B333" s="11" t="s">
        <v>452</v>
      </c>
      <c r="C333" s="17"/>
      <c r="D333" s="23"/>
      <c r="E333" s="23"/>
      <c r="F333" s="23"/>
      <c r="G333" s="98">
        <v>50</v>
      </c>
      <c r="H333" s="97">
        <f t="shared" si="20"/>
        <v>10176</v>
      </c>
      <c r="I333" s="24"/>
      <c r="J333" s="24"/>
    </row>
    <row r="334" spans="1:10" ht="31.5" hidden="1" outlineLevel="2" x14ac:dyDescent="0.25">
      <c r="A334" s="16" t="s">
        <v>453</v>
      </c>
      <c r="B334" s="11" t="s">
        <v>454</v>
      </c>
      <c r="C334" s="17"/>
      <c r="D334" s="23"/>
      <c r="E334" s="23"/>
      <c r="F334" s="23"/>
      <c r="G334" s="98">
        <v>50</v>
      </c>
      <c r="H334" s="97">
        <f t="shared" si="20"/>
        <v>10176</v>
      </c>
      <c r="I334" s="24"/>
      <c r="J334" s="24"/>
    </row>
    <row r="335" spans="1:10" ht="31.5" hidden="1" outlineLevel="2" x14ac:dyDescent="0.25">
      <c r="A335" s="16" t="s">
        <v>455</v>
      </c>
      <c r="B335" s="11" t="s">
        <v>456</v>
      </c>
      <c r="C335" s="17"/>
      <c r="D335" s="23"/>
      <c r="E335" s="23"/>
      <c r="F335" s="23"/>
      <c r="G335" s="98">
        <v>50</v>
      </c>
      <c r="H335" s="97">
        <f t="shared" si="20"/>
        <v>10176</v>
      </c>
      <c r="I335" s="24"/>
      <c r="J335" s="24"/>
    </row>
    <row r="336" spans="1:10" ht="31.5" hidden="1" outlineLevel="2" x14ac:dyDescent="0.25">
      <c r="A336" s="16">
        <v>52</v>
      </c>
      <c r="B336" s="11" t="s">
        <v>457</v>
      </c>
      <c r="C336" s="17"/>
      <c r="D336" s="23"/>
      <c r="E336" s="23"/>
      <c r="F336" s="23"/>
      <c r="G336" s="98">
        <v>20</v>
      </c>
      <c r="H336" s="97">
        <f t="shared" si="20"/>
        <v>4070</v>
      </c>
      <c r="I336" s="24"/>
      <c r="J336" s="24"/>
    </row>
    <row r="337" spans="1:10" hidden="1" outlineLevel="2" x14ac:dyDescent="0.25">
      <c r="A337" s="16" t="s">
        <v>458</v>
      </c>
      <c r="B337" s="11" t="s">
        <v>459</v>
      </c>
      <c r="C337" s="17"/>
      <c r="D337" s="23"/>
      <c r="E337" s="23"/>
      <c r="F337" s="23"/>
      <c r="G337" s="98">
        <v>5</v>
      </c>
      <c r="H337" s="97">
        <f t="shared" si="20"/>
        <v>1018</v>
      </c>
      <c r="I337" s="24"/>
      <c r="J337" s="24"/>
    </row>
    <row r="338" spans="1:10" hidden="1" outlineLevel="2" x14ac:dyDescent="0.25">
      <c r="A338" s="16" t="s">
        <v>460</v>
      </c>
      <c r="B338" s="11" t="s">
        <v>461</v>
      </c>
      <c r="C338" s="17"/>
      <c r="D338" s="23"/>
      <c r="E338" s="23"/>
      <c r="F338" s="23"/>
      <c r="G338" s="98">
        <v>5</v>
      </c>
      <c r="H338" s="97">
        <f t="shared" si="20"/>
        <v>1018</v>
      </c>
      <c r="I338" s="24"/>
      <c r="J338" s="24"/>
    </row>
    <row r="339" spans="1:10" hidden="1" outlineLevel="2" x14ac:dyDescent="0.25">
      <c r="A339" s="16" t="s">
        <v>462</v>
      </c>
      <c r="B339" s="11" t="s">
        <v>463</v>
      </c>
      <c r="C339" s="17"/>
      <c r="D339" s="23"/>
      <c r="E339" s="23"/>
      <c r="F339" s="23"/>
      <c r="G339" s="98">
        <v>50</v>
      </c>
      <c r="H339" s="97">
        <f t="shared" si="20"/>
        <v>10176</v>
      </c>
      <c r="I339" s="24"/>
      <c r="J339" s="24"/>
    </row>
    <row r="340" spans="1:10" ht="31.5" hidden="1" outlineLevel="2" x14ac:dyDescent="0.25">
      <c r="A340" s="16" t="s">
        <v>464</v>
      </c>
      <c r="B340" s="11" t="s">
        <v>465</v>
      </c>
      <c r="C340" s="17"/>
      <c r="D340" s="23"/>
      <c r="E340" s="23"/>
      <c r="F340" s="23"/>
      <c r="G340" s="98">
        <v>50</v>
      </c>
      <c r="H340" s="97">
        <f t="shared" si="20"/>
        <v>10176</v>
      </c>
      <c r="I340" s="24"/>
      <c r="J340" s="24"/>
    </row>
    <row r="341" spans="1:10" hidden="1" outlineLevel="2" x14ac:dyDescent="0.25"/>
    <row r="342" spans="1:10" outlineLevel="1" collapsed="1" x14ac:dyDescent="0.25">
      <c r="A342" s="8" t="s">
        <v>466</v>
      </c>
      <c r="B342" s="9"/>
      <c r="C342" s="9"/>
      <c r="D342" s="9"/>
      <c r="E342" s="9"/>
      <c r="F342" s="9"/>
      <c r="G342" s="9"/>
      <c r="H342" s="10"/>
    </row>
    <row r="343" spans="1:10" ht="41.25" hidden="1" outlineLevel="2" x14ac:dyDescent="0.25">
      <c r="A343" s="96" t="s">
        <v>7</v>
      </c>
      <c r="B343" s="96" t="s">
        <v>8</v>
      </c>
      <c r="C343" s="96" t="s">
        <v>9</v>
      </c>
      <c r="D343" s="96" t="s">
        <v>2012</v>
      </c>
      <c r="E343" s="96"/>
      <c r="F343" s="96"/>
      <c r="G343" s="96" t="s">
        <v>10</v>
      </c>
      <c r="H343" s="99" t="s">
        <v>2013</v>
      </c>
      <c r="I343" s="5"/>
    </row>
    <row r="344" spans="1:10" hidden="1" outlineLevel="2" x14ac:dyDescent="0.25">
      <c r="A344" s="16">
        <v>41</v>
      </c>
      <c r="B344" s="11" t="s">
        <v>467</v>
      </c>
      <c r="C344" s="17"/>
      <c r="D344" s="23"/>
      <c r="E344" s="23"/>
      <c r="F344" s="23"/>
      <c r="G344" s="98">
        <v>10</v>
      </c>
      <c r="H344" s="97">
        <f t="shared" ref="H344:H351" si="21">ROUND(G344*$C$6,0)</f>
        <v>2035</v>
      </c>
      <c r="I344" s="24"/>
      <c r="J344" s="24"/>
    </row>
    <row r="345" spans="1:10" ht="31.5" hidden="1" outlineLevel="2" x14ac:dyDescent="0.25">
      <c r="A345" s="16">
        <v>43</v>
      </c>
      <c r="B345" s="11" t="s">
        <v>468</v>
      </c>
      <c r="C345" s="17"/>
      <c r="D345" s="23"/>
      <c r="E345" s="23"/>
      <c r="F345" s="23"/>
      <c r="G345" s="98">
        <v>10</v>
      </c>
      <c r="H345" s="97">
        <f t="shared" si="21"/>
        <v>2035</v>
      </c>
      <c r="I345" s="24"/>
      <c r="J345" s="24"/>
    </row>
    <row r="346" spans="1:10" hidden="1" outlineLevel="2" x14ac:dyDescent="0.25">
      <c r="A346" s="16" t="s">
        <v>469</v>
      </c>
      <c r="B346" s="11" t="s">
        <v>470</v>
      </c>
      <c r="C346" s="17"/>
      <c r="D346" s="23"/>
      <c r="E346" s="23"/>
      <c r="F346" s="23"/>
      <c r="G346" s="98">
        <v>50</v>
      </c>
      <c r="H346" s="97">
        <f t="shared" si="21"/>
        <v>10176</v>
      </c>
      <c r="I346" s="24"/>
      <c r="J346" s="24"/>
    </row>
    <row r="347" spans="1:10" hidden="1" outlineLevel="2" x14ac:dyDescent="0.25">
      <c r="A347" s="16" t="s">
        <v>471</v>
      </c>
      <c r="B347" s="11" t="s">
        <v>472</v>
      </c>
      <c r="C347" s="17"/>
      <c r="D347" s="23"/>
      <c r="E347" s="23"/>
      <c r="F347" s="23"/>
      <c r="G347" s="98">
        <v>20</v>
      </c>
      <c r="H347" s="97">
        <f t="shared" si="21"/>
        <v>4070</v>
      </c>
      <c r="I347" s="24"/>
      <c r="J347" s="24"/>
    </row>
    <row r="348" spans="1:10" hidden="1" outlineLevel="2" x14ac:dyDescent="0.25">
      <c r="A348" s="16">
        <v>46</v>
      </c>
      <c r="B348" s="11" t="s">
        <v>473</v>
      </c>
      <c r="C348" s="17"/>
      <c r="D348" s="23"/>
      <c r="E348" s="23"/>
      <c r="F348" s="23"/>
      <c r="G348" s="98">
        <v>20</v>
      </c>
      <c r="H348" s="97">
        <f t="shared" si="21"/>
        <v>4070</v>
      </c>
      <c r="I348" s="24"/>
      <c r="J348" s="24"/>
    </row>
    <row r="349" spans="1:10" hidden="1" outlineLevel="2" x14ac:dyDescent="0.25">
      <c r="A349" s="16" t="s">
        <v>474</v>
      </c>
      <c r="B349" s="11" t="s">
        <v>475</v>
      </c>
      <c r="C349" s="17"/>
      <c r="D349" s="23"/>
      <c r="E349" s="23"/>
      <c r="F349" s="23"/>
      <c r="G349" s="98">
        <v>20</v>
      </c>
      <c r="H349" s="97">
        <f t="shared" si="21"/>
        <v>4070</v>
      </c>
      <c r="I349" s="24"/>
      <c r="J349" s="24"/>
    </row>
    <row r="350" spans="1:10" ht="63" hidden="1" outlineLevel="2" x14ac:dyDescent="0.25">
      <c r="A350" s="16" t="s">
        <v>476</v>
      </c>
      <c r="B350" s="11" t="s">
        <v>477</v>
      </c>
      <c r="C350" s="17"/>
      <c r="D350" s="23"/>
      <c r="E350" s="23"/>
      <c r="F350" s="23"/>
      <c r="G350" s="98">
        <v>100</v>
      </c>
      <c r="H350" s="97">
        <f t="shared" si="21"/>
        <v>20351</v>
      </c>
      <c r="I350" s="24"/>
      <c r="J350" s="24"/>
    </row>
    <row r="351" spans="1:10" ht="63" hidden="1" outlineLevel="2" x14ac:dyDescent="0.25">
      <c r="A351" s="16" t="s">
        <v>476</v>
      </c>
      <c r="B351" s="11" t="s">
        <v>478</v>
      </c>
      <c r="C351" s="17"/>
      <c r="D351" s="23"/>
      <c r="E351" s="23"/>
      <c r="F351" s="23"/>
      <c r="G351" s="98">
        <v>20</v>
      </c>
      <c r="H351" s="97">
        <f t="shared" si="21"/>
        <v>4070</v>
      </c>
      <c r="I351" s="24"/>
      <c r="J351" s="24"/>
    </row>
    <row r="352" spans="1:10" hidden="1" outlineLevel="2" x14ac:dyDescent="0.25">
      <c r="A352" s="19"/>
      <c r="B352" s="20"/>
      <c r="D352" s="27"/>
      <c r="E352" s="27"/>
      <c r="F352" s="27"/>
      <c r="H352" s="22"/>
      <c r="I352" s="24"/>
      <c r="J352" s="24"/>
    </row>
    <row r="353" spans="1:10" outlineLevel="1" collapsed="1" x14ac:dyDescent="0.25">
      <c r="A353" s="8" t="s">
        <v>479</v>
      </c>
      <c r="B353" s="9"/>
      <c r="C353" s="9"/>
      <c r="D353" s="9"/>
      <c r="E353" s="9"/>
      <c r="F353" s="9"/>
      <c r="G353" s="9"/>
      <c r="H353" s="10"/>
      <c r="I353" s="24"/>
      <c r="J353" s="24"/>
    </row>
    <row r="354" spans="1:10" ht="41.25" hidden="1" outlineLevel="2" x14ac:dyDescent="0.25">
      <c r="A354" s="96" t="s">
        <v>7</v>
      </c>
      <c r="B354" s="96" t="s">
        <v>8</v>
      </c>
      <c r="C354" s="96" t="s">
        <v>9</v>
      </c>
      <c r="D354" s="96" t="s">
        <v>2012</v>
      </c>
      <c r="E354" s="96"/>
      <c r="F354" s="96"/>
      <c r="G354" s="96" t="s">
        <v>10</v>
      </c>
      <c r="H354" s="99" t="s">
        <v>2013</v>
      </c>
      <c r="I354" s="5"/>
      <c r="J354" s="24"/>
    </row>
    <row r="355" spans="1:10" hidden="1" outlineLevel="2" x14ac:dyDescent="0.25">
      <c r="A355" s="16" t="s">
        <v>480</v>
      </c>
      <c r="B355" s="11" t="s">
        <v>481</v>
      </c>
      <c r="C355" s="41"/>
      <c r="D355" s="69"/>
      <c r="E355" s="69"/>
      <c r="F355" s="69"/>
      <c r="G355" s="103">
        <v>10</v>
      </c>
      <c r="H355" s="97">
        <f t="shared" ref="H355:H366" si="22">ROUND(G355*$C$6,0)</f>
        <v>2035</v>
      </c>
      <c r="I355" s="24"/>
      <c r="J355" s="24"/>
    </row>
    <row r="356" spans="1:10" hidden="1" outlineLevel="2" x14ac:dyDescent="0.25">
      <c r="A356" s="16" t="s">
        <v>482</v>
      </c>
      <c r="B356" s="11" t="s">
        <v>483</v>
      </c>
      <c r="C356" s="41"/>
      <c r="D356" s="69"/>
      <c r="E356" s="69"/>
      <c r="F356" s="69"/>
      <c r="G356" s="103">
        <v>240</v>
      </c>
      <c r="H356" s="97">
        <f t="shared" si="22"/>
        <v>48842</v>
      </c>
      <c r="I356" s="24"/>
      <c r="J356" s="24"/>
    </row>
    <row r="357" spans="1:10" hidden="1" outlineLevel="2" x14ac:dyDescent="0.25">
      <c r="A357" s="16" t="s">
        <v>482</v>
      </c>
      <c r="B357" s="11" t="s">
        <v>484</v>
      </c>
      <c r="C357" s="41"/>
      <c r="D357" s="69"/>
      <c r="E357" s="69"/>
      <c r="F357" s="69"/>
      <c r="G357" s="103">
        <v>1200</v>
      </c>
      <c r="H357" s="97">
        <f t="shared" si="22"/>
        <v>244212</v>
      </c>
      <c r="I357" s="24"/>
      <c r="J357" s="24"/>
    </row>
    <row r="358" spans="1:10" hidden="1" outlineLevel="2" x14ac:dyDescent="0.25">
      <c r="A358" s="16" t="s">
        <v>485</v>
      </c>
      <c r="B358" s="11" t="s">
        <v>486</v>
      </c>
      <c r="C358" s="41"/>
      <c r="D358" s="69"/>
      <c r="E358" s="69"/>
      <c r="F358" s="69"/>
      <c r="G358" s="103">
        <v>240</v>
      </c>
      <c r="H358" s="97">
        <f t="shared" si="22"/>
        <v>48842</v>
      </c>
      <c r="I358" s="24"/>
      <c r="J358" s="24"/>
    </row>
    <row r="359" spans="1:10" hidden="1" outlineLevel="2" x14ac:dyDescent="0.25">
      <c r="A359" s="16" t="s">
        <v>485</v>
      </c>
      <c r="B359" s="11" t="s">
        <v>487</v>
      </c>
      <c r="C359" s="41"/>
      <c r="D359" s="69"/>
      <c r="E359" s="69"/>
      <c r="F359" s="69"/>
      <c r="G359" s="103">
        <v>1200</v>
      </c>
      <c r="H359" s="97">
        <f t="shared" si="22"/>
        <v>244212</v>
      </c>
      <c r="I359" s="24"/>
      <c r="J359" s="24"/>
    </row>
    <row r="360" spans="1:10" hidden="1" outlineLevel="2" x14ac:dyDescent="0.25">
      <c r="A360" s="16" t="s">
        <v>488</v>
      </c>
      <c r="B360" s="11" t="s">
        <v>489</v>
      </c>
      <c r="C360" s="41"/>
      <c r="D360" s="69"/>
      <c r="E360" s="69"/>
      <c r="F360" s="69"/>
      <c r="G360" s="103">
        <v>60</v>
      </c>
      <c r="H360" s="97">
        <f t="shared" si="22"/>
        <v>12211</v>
      </c>
      <c r="I360" s="24"/>
      <c r="J360" s="24"/>
    </row>
    <row r="361" spans="1:10" hidden="1" outlineLevel="2" x14ac:dyDescent="0.25">
      <c r="A361" s="16" t="s">
        <v>488</v>
      </c>
      <c r="B361" s="11" t="s">
        <v>490</v>
      </c>
      <c r="C361" s="41"/>
      <c r="D361" s="69"/>
      <c r="E361" s="69"/>
      <c r="F361" s="69"/>
      <c r="G361" s="103">
        <v>300</v>
      </c>
      <c r="H361" s="97">
        <f t="shared" si="22"/>
        <v>61053</v>
      </c>
      <c r="I361" s="24"/>
      <c r="J361" s="24"/>
    </row>
    <row r="362" spans="1:10" hidden="1" outlineLevel="2" x14ac:dyDescent="0.25">
      <c r="A362" s="16" t="s">
        <v>491</v>
      </c>
      <c r="B362" s="11" t="s">
        <v>492</v>
      </c>
      <c r="C362" s="41"/>
      <c r="D362" s="69"/>
      <c r="E362" s="69"/>
      <c r="F362" s="69"/>
      <c r="G362" s="103">
        <v>60</v>
      </c>
      <c r="H362" s="97">
        <f t="shared" si="22"/>
        <v>12211</v>
      </c>
      <c r="I362" s="24"/>
      <c r="J362" s="24"/>
    </row>
    <row r="363" spans="1:10" hidden="1" outlineLevel="2" x14ac:dyDescent="0.25">
      <c r="A363" s="16" t="s">
        <v>491</v>
      </c>
      <c r="B363" s="11" t="s">
        <v>493</v>
      </c>
      <c r="C363" s="41"/>
      <c r="D363" s="69"/>
      <c r="E363" s="69"/>
      <c r="F363" s="69"/>
      <c r="G363" s="103">
        <v>300</v>
      </c>
      <c r="H363" s="97">
        <f t="shared" si="22"/>
        <v>61053</v>
      </c>
      <c r="I363" s="24"/>
      <c r="J363" s="24"/>
    </row>
    <row r="364" spans="1:10" hidden="1" outlineLevel="2" x14ac:dyDescent="0.25">
      <c r="A364" s="16" t="s">
        <v>494</v>
      </c>
      <c r="B364" s="11" t="s">
        <v>495</v>
      </c>
      <c r="C364" s="41"/>
      <c r="D364" s="69"/>
      <c r="E364" s="69"/>
      <c r="F364" s="69"/>
      <c r="G364" s="103">
        <v>60</v>
      </c>
      <c r="H364" s="97">
        <f t="shared" si="22"/>
        <v>12211</v>
      </c>
      <c r="I364" s="24"/>
      <c r="J364" s="24"/>
    </row>
    <row r="365" spans="1:10" hidden="1" outlineLevel="2" x14ac:dyDescent="0.25">
      <c r="A365" s="16" t="s">
        <v>494</v>
      </c>
      <c r="B365" s="11" t="s">
        <v>496</v>
      </c>
      <c r="C365" s="41"/>
      <c r="D365" s="69"/>
      <c r="E365" s="69"/>
      <c r="F365" s="69"/>
      <c r="G365" s="103">
        <v>300</v>
      </c>
      <c r="H365" s="97">
        <f t="shared" si="22"/>
        <v>61053</v>
      </c>
      <c r="I365" s="24"/>
      <c r="J365" s="24"/>
    </row>
    <row r="366" spans="1:10" hidden="1" outlineLevel="2" x14ac:dyDescent="0.25">
      <c r="A366" s="16" t="s">
        <v>497</v>
      </c>
      <c r="B366" s="11" t="s">
        <v>498</v>
      </c>
      <c r="C366" s="41"/>
      <c r="D366" s="69"/>
      <c r="E366" s="69"/>
      <c r="F366" s="69"/>
      <c r="G366" s="103">
        <v>60</v>
      </c>
      <c r="H366" s="97">
        <f t="shared" si="22"/>
        <v>12211</v>
      </c>
      <c r="I366" s="24"/>
      <c r="J366" s="24"/>
    </row>
    <row r="367" spans="1:10" hidden="1" outlineLevel="2" x14ac:dyDescent="0.25">
      <c r="A367" s="19"/>
      <c r="B367" s="20"/>
      <c r="D367" s="27"/>
      <c r="E367" s="27"/>
      <c r="F367" s="27"/>
      <c r="H367" s="22"/>
      <c r="I367" s="24"/>
      <c r="J367" s="24"/>
    </row>
    <row r="368" spans="1:10" outlineLevel="1" collapsed="1" x14ac:dyDescent="0.25">
      <c r="A368" s="8" t="s">
        <v>499</v>
      </c>
      <c r="B368" s="9"/>
      <c r="C368" s="9"/>
      <c r="D368" s="9"/>
      <c r="E368" s="9"/>
      <c r="F368" s="9"/>
      <c r="G368" s="9"/>
      <c r="H368" s="10"/>
      <c r="I368" s="24"/>
      <c r="J368" s="24"/>
    </row>
    <row r="369" spans="1:17" ht="41.25" hidden="1" outlineLevel="2" x14ac:dyDescent="0.25">
      <c r="A369" s="96" t="s">
        <v>7</v>
      </c>
      <c r="B369" s="96" t="s">
        <v>8</v>
      </c>
      <c r="C369" s="96" t="s">
        <v>9</v>
      </c>
      <c r="D369" s="96" t="s">
        <v>2012</v>
      </c>
      <c r="E369" s="96"/>
      <c r="F369" s="96"/>
      <c r="G369" s="96" t="s">
        <v>10</v>
      </c>
      <c r="H369" s="99" t="s">
        <v>2013</v>
      </c>
      <c r="I369" s="5"/>
      <c r="J369" s="24"/>
    </row>
    <row r="370" spans="1:17" s="115" customFormat="1" ht="31.5" hidden="1" outlineLevel="2" x14ac:dyDescent="0.25">
      <c r="A370" s="109" t="s">
        <v>500</v>
      </c>
      <c r="B370" s="110" t="s">
        <v>501</v>
      </c>
      <c r="C370" s="111"/>
      <c r="D370" s="112"/>
      <c r="E370" s="112"/>
      <c r="F370" s="112"/>
      <c r="G370" s="113">
        <v>60</v>
      </c>
      <c r="H370" s="117">
        <f t="shared" ref="H370:H384" si="23">ROUND(G370*$C$6,0)</f>
        <v>12211</v>
      </c>
      <c r="I370" s="114"/>
      <c r="J370" s="114"/>
    </row>
    <row r="371" spans="1:17" s="115" customFormat="1" ht="31.5" hidden="1" outlineLevel="2" x14ac:dyDescent="0.25">
      <c r="A371" s="109" t="s">
        <v>502</v>
      </c>
      <c r="B371" s="110" t="s">
        <v>503</v>
      </c>
      <c r="C371" s="111"/>
      <c r="D371" s="112"/>
      <c r="E371" s="112"/>
      <c r="F371" s="112"/>
      <c r="G371" s="113">
        <v>60</v>
      </c>
      <c r="H371" s="117">
        <f t="shared" si="23"/>
        <v>12211</v>
      </c>
      <c r="I371" s="114"/>
      <c r="J371" s="114"/>
    </row>
    <row r="372" spans="1:17" s="115" customFormat="1" hidden="1" outlineLevel="2" x14ac:dyDescent="0.25">
      <c r="A372" s="109">
        <v>16</v>
      </c>
      <c r="B372" s="110" t="s">
        <v>504</v>
      </c>
      <c r="C372" s="111"/>
      <c r="D372" s="112"/>
      <c r="E372" s="112"/>
      <c r="F372" s="112"/>
      <c r="G372" s="113">
        <v>60</v>
      </c>
      <c r="H372" s="117">
        <f t="shared" si="23"/>
        <v>12211</v>
      </c>
      <c r="I372" s="114"/>
      <c r="J372" s="114"/>
    </row>
    <row r="373" spans="1:17" s="115" customFormat="1" ht="31.5" hidden="1" outlineLevel="2" x14ac:dyDescent="0.25">
      <c r="A373" s="109" t="s">
        <v>505</v>
      </c>
      <c r="B373" s="110" t="s">
        <v>506</v>
      </c>
      <c r="C373" s="111"/>
      <c r="D373" s="112"/>
      <c r="E373" s="112"/>
      <c r="F373" s="112"/>
      <c r="G373" s="113">
        <v>120</v>
      </c>
      <c r="H373" s="117">
        <f t="shared" si="23"/>
        <v>24421</v>
      </c>
      <c r="I373" s="114"/>
      <c r="J373" s="114"/>
    </row>
    <row r="374" spans="1:17" s="115" customFormat="1" ht="47.25" hidden="1" outlineLevel="2" x14ac:dyDescent="0.25">
      <c r="A374" s="109" t="s">
        <v>507</v>
      </c>
      <c r="B374" s="110" t="s">
        <v>508</v>
      </c>
      <c r="C374" s="111"/>
      <c r="D374" s="112"/>
      <c r="E374" s="112"/>
      <c r="F374" s="112"/>
      <c r="G374" s="113">
        <v>120</v>
      </c>
      <c r="H374" s="117">
        <f t="shared" si="23"/>
        <v>24421</v>
      </c>
      <c r="I374" s="114"/>
      <c r="J374" s="114"/>
    </row>
    <row r="375" spans="1:17" s="115" customFormat="1" ht="47.25" hidden="1" outlineLevel="2" x14ac:dyDescent="0.25">
      <c r="A375" s="109">
        <v>30</v>
      </c>
      <c r="B375" s="110" t="s">
        <v>509</v>
      </c>
      <c r="C375" s="111"/>
      <c r="D375" s="112"/>
      <c r="E375" s="112"/>
      <c r="F375" s="112"/>
      <c r="G375" s="113">
        <v>120</v>
      </c>
      <c r="H375" s="117">
        <f t="shared" si="23"/>
        <v>24421</v>
      </c>
      <c r="I375" s="114"/>
      <c r="J375" s="114"/>
    </row>
    <row r="376" spans="1:17" s="115" customFormat="1" ht="31.5" hidden="1" outlineLevel="2" x14ac:dyDescent="0.25">
      <c r="A376" s="109" t="s">
        <v>510</v>
      </c>
      <c r="B376" s="110" t="s">
        <v>511</v>
      </c>
      <c r="C376" s="111"/>
      <c r="D376" s="112"/>
      <c r="E376" s="112"/>
      <c r="F376" s="112"/>
      <c r="G376" s="113">
        <v>400</v>
      </c>
      <c r="H376" s="117">
        <f t="shared" si="23"/>
        <v>81404</v>
      </c>
      <c r="I376" s="114"/>
      <c r="J376" s="114"/>
    </row>
    <row r="377" spans="1:17" s="115" customFormat="1" ht="47.25" hidden="1" outlineLevel="2" x14ac:dyDescent="0.25">
      <c r="A377" s="109" t="s">
        <v>2016</v>
      </c>
      <c r="B377" s="110" t="s">
        <v>2017</v>
      </c>
      <c r="C377" s="111"/>
      <c r="D377" s="112"/>
      <c r="E377" s="112"/>
      <c r="F377" s="112"/>
      <c r="G377" s="113">
        <v>240</v>
      </c>
      <c r="H377" s="117">
        <f t="shared" si="23"/>
        <v>48842</v>
      </c>
      <c r="I377" s="116"/>
      <c r="J377" s="114"/>
      <c r="K377" s="114"/>
      <c r="L377" s="114"/>
      <c r="M377" s="114"/>
      <c r="N377" s="114"/>
      <c r="O377" s="114"/>
      <c r="P377" s="114"/>
      <c r="Q377" s="114"/>
    </row>
    <row r="378" spans="1:17" s="115" customFormat="1" ht="47.25" hidden="1" outlineLevel="2" x14ac:dyDescent="0.25">
      <c r="A378" s="109" t="s">
        <v>2016</v>
      </c>
      <c r="B378" s="110" t="s">
        <v>2018</v>
      </c>
      <c r="C378" s="111"/>
      <c r="D378" s="112"/>
      <c r="E378" s="112"/>
      <c r="F378" s="112"/>
      <c r="G378" s="113">
        <v>1200</v>
      </c>
      <c r="H378" s="117">
        <f t="shared" si="23"/>
        <v>244212</v>
      </c>
      <c r="I378" s="116"/>
      <c r="J378" s="114"/>
      <c r="K378" s="114"/>
      <c r="L378" s="114"/>
      <c r="M378" s="114"/>
      <c r="N378" s="114"/>
      <c r="O378" s="114"/>
      <c r="P378" s="114"/>
      <c r="Q378" s="114"/>
    </row>
    <row r="379" spans="1:17" s="115" customFormat="1" ht="47.25" hidden="1" outlineLevel="2" x14ac:dyDescent="0.25">
      <c r="A379" s="109" t="s">
        <v>2019</v>
      </c>
      <c r="B379" s="110" t="s">
        <v>2020</v>
      </c>
      <c r="C379" s="111"/>
      <c r="D379" s="112"/>
      <c r="E379" s="112"/>
      <c r="F379" s="112"/>
      <c r="G379" s="113">
        <v>240</v>
      </c>
      <c r="H379" s="117">
        <f t="shared" si="23"/>
        <v>48842</v>
      </c>
      <c r="I379" s="116"/>
      <c r="J379" s="114"/>
      <c r="K379" s="114"/>
      <c r="L379" s="114"/>
      <c r="M379" s="114"/>
      <c r="N379" s="114"/>
      <c r="O379" s="114"/>
      <c r="P379" s="114"/>
      <c r="Q379" s="114"/>
    </row>
    <row r="380" spans="1:17" s="115" customFormat="1" ht="47.25" hidden="1" outlineLevel="2" x14ac:dyDescent="0.25">
      <c r="A380" s="109" t="s">
        <v>2019</v>
      </c>
      <c r="B380" s="110" t="s">
        <v>2021</v>
      </c>
      <c r="C380" s="111"/>
      <c r="D380" s="112"/>
      <c r="E380" s="112"/>
      <c r="F380" s="112"/>
      <c r="G380" s="113">
        <v>1200</v>
      </c>
      <c r="H380" s="117">
        <f t="shared" si="23"/>
        <v>244212</v>
      </c>
      <c r="I380" s="116"/>
      <c r="J380" s="114"/>
      <c r="K380" s="114"/>
      <c r="L380" s="114"/>
      <c r="M380" s="114"/>
      <c r="N380" s="114"/>
      <c r="O380" s="114"/>
      <c r="P380" s="114"/>
      <c r="Q380" s="114"/>
    </row>
    <row r="381" spans="1:17" s="115" customFormat="1" ht="31.5" hidden="1" outlineLevel="2" x14ac:dyDescent="0.25">
      <c r="A381" s="109" t="s">
        <v>512</v>
      </c>
      <c r="B381" s="110" t="s">
        <v>513</v>
      </c>
      <c r="C381" s="111"/>
      <c r="D381" s="112"/>
      <c r="E381" s="112"/>
      <c r="F381" s="112"/>
      <c r="G381" s="113">
        <v>10</v>
      </c>
      <c r="H381" s="117">
        <f t="shared" si="23"/>
        <v>2035</v>
      </c>
      <c r="I381" s="114"/>
      <c r="J381" s="114"/>
    </row>
    <row r="382" spans="1:17" s="115" customFormat="1" hidden="1" outlineLevel="2" x14ac:dyDescent="0.25">
      <c r="A382" s="109" t="s">
        <v>514</v>
      </c>
      <c r="B382" s="110" t="s">
        <v>515</v>
      </c>
      <c r="C382" s="111"/>
      <c r="D382" s="112"/>
      <c r="E382" s="112"/>
      <c r="F382" s="112"/>
      <c r="G382" s="113">
        <v>120</v>
      </c>
      <c r="H382" s="117">
        <f t="shared" si="23"/>
        <v>24421</v>
      </c>
      <c r="I382" s="114"/>
      <c r="J382" s="114"/>
    </row>
    <row r="383" spans="1:17" s="115" customFormat="1" hidden="1" outlineLevel="2" x14ac:dyDescent="0.25">
      <c r="A383" s="109">
        <v>50</v>
      </c>
      <c r="B383" s="110" t="s">
        <v>516</v>
      </c>
      <c r="C383" s="111"/>
      <c r="D383" s="112"/>
      <c r="E383" s="112"/>
      <c r="F383" s="112"/>
      <c r="G383" s="113">
        <v>60</v>
      </c>
      <c r="H383" s="117">
        <f t="shared" si="23"/>
        <v>12211</v>
      </c>
      <c r="I383" s="114"/>
      <c r="J383" s="114"/>
    </row>
    <row r="384" spans="1:17" s="115" customFormat="1" ht="31.5" hidden="1" outlineLevel="2" x14ac:dyDescent="0.25">
      <c r="A384" s="109">
        <v>54</v>
      </c>
      <c r="B384" s="110" t="s">
        <v>517</v>
      </c>
      <c r="C384" s="111"/>
      <c r="D384" s="112"/>
      <c r="E384" s="112"/>
      <c r="F384" s="112"/>
      <c r="G384" s="113">
        <v>60</v>
      </c>
      <c r="H384" s="117">
        <f t="shared" si="23"/>
        <v>12211</v>
      </c>
      <c r="I384" s="114"/>
      <c r="J384" s="114"/>
    </row>
    <row r="385" spans="1:10" hidden="1" outlineLevel="2" x14ac:dyDescent="0.25"/>
    <row r="386" spans="1:10" outlineLevel="1" collapsed="1" x14ac:dyDescent="0.25">
      <c r="A386" s="8" t="s">
        <v>38</v>
      </c>
      <c r="B386" s="9"/>
      <c r="C386" s="9"/>
      <c r="D386" s="9"/>
      <c r="E386" s="9"/>
      <c r="F386" s="9"/>
      <c r="G386" s="9"/>
      <c r="H386" s="10"/>
    </row>
    <row r="387" spans="1:10" ht="47.25" hidden="1" outlineLevel="2" x14ac:dyDescent="0.25">
      <c r="A387" s="96" t="s">
        <v>7</v>
      </c>
      <c r="B387" s="96" t="s">
        <v>249</v>
      </c>
      <c r="C387" s="96" t="s">
        <v>250</v>
      </c>
      <c r="D387" s="96" t="s">
        <v>251</v>
      </c>
      <c r="E387" s="96"/>
      <c r="F387" s="96"/>
      <c r="G387" s="96" t="s">
        <v>252</v>
      </c>
      <c r="H387" s="96" t="s">
        <v>253</v>
      </c>
    </row>
    <row r="388" spans="1:10" hidden="1" outlineLevel="2" x14ac:dyDescent="0.25">
      <c r="A388" s="16" t="s">
        <v>518</v>
      </c>
      <c r="B388" s="11" t="s">
        <v>519</v>
      </c>
      <c r="C388" s="103">
        <v>20</v>
      </c>
      <c r="D388" s="103">
        <v>2</v>
      </c>
      <c r="E388" s="103"/>
      <c r="F388" s="103"/>
      <c r="G388" s="97">
        <f t="shared" ref="G388:G406" si="24">ROUND($C$6*C388,0)</f>
        <v>4070</v>
      </c>
      <c r="H388" s="97">
        <f t="shared" ref="H388:H406" si="25">ROUND($C$6*D388,0)</f>
        <v>407</v>
      </c>
      <c r="I388" s="24"/>
      <c r="J388" s="24"/>
    </row>
    <row r="389" spans="1:10" hidden="1" outlineLevel="2" x14ac:dyDescent="0.25">
      <c r="A389" s="16" t="s">
        <v>520</v>
      </c>
      <c r="B389" s="11" t="s">
        <v>521</v>
      </c>
      <c r="C389" s="103">
        <v>20</v>
      </c>
      <c r="D389" s="103">
        <v>2</v>
      </c>
      <c r="E389" s="103"/>
      <c r="F389" s="103"/>
      <c r="G389" s="97">
        <f t="shared" si="24"/>
        <v>4070</v>
      </c>
      <c r="H389" s="97">
        <f t="shared" si="25"/>
        <v>407</v>
      </c>
      <c r="I389" s="24"/>
      <c r="J389" s="24"/>
    </row>
    <row r="390" spans="1:10" hidden="1" outlineLevel="2" x14ac:dyDescent="0.25">
      <c r="A390" s="16" t="s">
        <v>522</v>
      </c>
      <c r="B390" s="11" t="s">
        <v>523</v>
      </c>
      <c r="C390" s="103">
        <v>10</v>
      </c>
      <c r="D390" s="103">
        <v>2</v>
      </c>
      <c r="E390" s="103"/>
      <c r="F390" s="103"/>
      <c r="G390" s="97">
        <f t="shared" si="24"/>
        <v>2035</v>
      </c>
      <c r="H390" s="97">
        <f t="shared" si="25"/>
        <v>407</v>
      </c>
      <c r="I390" s="24"/>
      <c r="J390" s="24"/>
    </row>
    <row r="391" spans="1:10" ht="31.5" hidden="1" outlineLevel="2" x14ac:dyDescent="0.25">
      <c r="A391" s="16" t="s">
        <v>524</v>
      </c>
      <c r="B391" s="11" t="s">
        <v>525</v>
      </c>
      <c r="C391" s="103">
        <v>10</v>
      </c>
      <c r="D391" s="103">
        <v>2</v>
      </c>
      <c r="E391" s="103"/>
      <c r="F391" s="103"/>
      <c r="G391" s="97">
        <f t="shared" si="24"/>
        <v>2035</v>
      </c>
      <c r="H391" s="97">
        <f t="shared" si="25"/>
        <v>407</v>
      </c>
      <c r="I391" s="24"/>
      <c r="J391" s="24"/>
    </row>
    <row r="392" spans="1:10" ht="31.5" hidden="1" outlineLevel="2" x14ac:dyDescent="0.25">
      <c r="A392" s="16" t="s">
        <v>526</v>
      </c>
      <c r="B392" s="11" t="s">
        <v>527</v>
      </c>
      <c r="C392" s="103">
        <v>5</v>
      </c>
      <c r="D392" s="103">
        <v>1</v>
      </c>
      <c r="E392" s="103"/>
      <c r="F392" s="103"/>
      <c r="G392" s="97">
        <f t="shared" si="24"/>
        <v>1018</v>
      </c>
      <c r="H392" s="97">
        <f t="shared" si="25"/>
        <v>204</v>
      </c>
      <c r="I392" s="24"/>
      <c r="J392" s="24"/>
    </row>
    <row r="393" spans="1:10" ht="31.5" hidden="1" outlineLevel="2" x14ac:dyDescent="0.25">
      <c r="A393" s="16" t="s">
        <v>528</v>
      </c>
      <c r="B393" s="11" t="s">
        <v>529</v>
      </c>
      <c r="C393" s="103">
        <v>5</v>
      </c>
      <c r="D393" s="103">
        <v>1</v>
      </c>
      <c r="E393" s="103"/>
      <c r="F393" s="103"/>
      <c r="G393" s="97">
        <f t="shared" si="24"/>
        <v>1018</v>
      </c>
      <c r="H393" s="97">
        <f t="shared" si="25"/>
        <v>204</v>
      </c>
      <c r="I393" s="24"/>
      <c r="J393" s="24"/>
    </row>
    <row r="394" spans="1:10" ht="31.5" hidden="1" outlineLevel="2" x14ac:dyDescent="0.25">
      <c r="A394" s="16" t="s">
        <v>528</v>
      </c>
      <c r="B394" s="11" t="s">
        <v>530</v>
      </c>
      <c r="C394" s="103">
        <v>20</v>
      </c>
      <c r="D394" s="103">
        <v>4</v>
      </c>
      <c r="E394" s="103"/>
      <c r="F394" s="103"/>
      <c r="G394" s="97">
        <f t="shared" si="24"/>
        <v>4070</v>
      </c>
      <c r="H394" s="97">
        <f t="shared" si="25"/>
        <v>814</v>
      </c>
      <c r="I394" s="24"/>
      <c r="J394" s="24"/>
    </row>
    <row r="395" spans="1:10" hidden="1" outlineLevel="2" x14ac:dyDescent="0.25">
      <c r="A395" s="16" t="s">
        <v>531</v>
      </c>
      <c r="B395" s="11" t="s">
        <v>532</v>
      </c>
      <c r="C395" s="103">
        <v>3</v>
      </c>
      <c r="D395" s="103">
        <v>1</v>
      </c>
      <c r="E395" s="103"/>
      <c r="F395" s="103"/>
      <c r="G395" s="97">
        <f t="shared" si="24"/>
        <v>611</v>
      </c>
      <c r="H395" s="97">
        <f t="shared" si="25"/>
        <v>204</v>
      </c>
      <c r="I395" s="24"/>
      <c r="J395" s="24"/>
    </row>
    <row r="396" spans="1:10" hidden="1" outlineLevel="2" x14ac:dyDescent="0.25">
      <c r="A396" s="16" t="s">
        <v>533</v>
      </c>
      <c r="B396" s="11" t="s">
        <v>534</v>
      </c>
      <c r="C396" s="103">
        <v>3</v>
      </c>
      <c r="D396" s="103">
        <v>1</v>
      </c>
      <c r="E396" s="103"/>
      <c r="F396" s="103"/>
      <c r="G396" s="97">
        <f t="shared" si="24"/>
        <v>611</v>
      </c>
      <c r="H396" s="97">
        <f t="shared" si="25"/>
        <v>204</v>
      </c>
      <c r="I396" s="24"/>
      <c r="J396" s="24"/>
    </row>
    <row r="397" spans="1:10" ht="31.5" hidden="1" outlineLevel="2" x14ac:dyDescent="0.25">
      <c r="A397" s="16" t="s">
        <v>535</v>
      </c>
      <c r="B397" s="11" t="s">
        <v>536</v>
      </c>
      <c r="C397" s="103">
        <v>5</v>
      </c>
      <c r="D397" s="103"/>
      <c r="E397" s="103"/>
      <c r="F397" s="103"/>
      <c r="G397" s="97">
        <f t="shared" si="24"/>
        <v>1018</v>
      </c>
      <c r="H397" s="97">
        <f t="shared" si="25"/>
        <v>0</v>
      </c>
      <c r="I397" s="24"/>
      <c r="J397" s="24"/>
    </row>
    <row r="398" spans="1:10" hidden="1" outlineLevel="2" x14ac:dyDescent="0.25">
      <c r="A398" s="16" t="s">
        <v>344</v>
      </c>
      <c r="B398" s="11" t="s">
        <v>537</v>
      </c>
      <c r="C398" s="103">
        <v>2</v>
      </c>
      <c r="D398" s="103">
        <v>0.5</v>
      </c>
      <c r="E398" s="103"/>
      <c r="F398" s="103"/>
      <c r="G398" s="97">
        <f t="shared" si="24"/>
        <v>407</v>
      </c>
      <c r="H398" s="97">
        <f t="shared" si="25"/>
        <v>102</v>
      </c>
      <c r="I398" s="24"/>
      <c r="J398" s="24"/>
    </row>
    <row r="399" spans="1:10" hidden="1" outlineLevel="2" x14ac:dyDescent="0.25">
      <c r="A399" s="16" t="s">
        <v>350</v>
      </c>
      <c r="B399" s="11" t="s">
        <v>538</v>
      </c>
      <c r="C399" s="103">
        <v>1</v>
      </c>
      <c r="D399" s="103">
        <v>0.5</v>
      </c>
      <c r="E399" s="103"/>
      <c r="F399" s="103"/>
      <c r="G399" s="97">
        <f t="shared" si="24"/>
        <v>204</v>
      </c>
      <c r="H399" s="97">
        <f t="shared" si="25"/>
        <v>102</v>
      </c>
      <c r="I399" s="24"/>
      <c r="J399" s="24"/>
    </row>
    <row r="400" spans="1:10" hidden="1" outlineLevel="2" x14ac:dyDescent="0.25">
      <c r="A400" s="16" t="s">
        <v>539</v>
      </c>
      <c r="B400" s="11" t="s">
        <v>540</v>
      </c>
      <c r="C400" s="103">
        <v>1</v>
      </c>
      <c r="D400" s="103">
        <v>0.5</v>
      </c>
      <c r="E400" s="103"/>
      <c r="F400" s="103"/>
      <c r="G400" s="97">
        <f t="shared" si="24"/>
        <v>204</v>
      </c>
      <c r="H400" s="97">
        <f t="shared" si="25"/>
        <v>102</v>
      </c>
      <c r="I400" s="24"/>
      <c r="J400" s="24"/>
    </row>
    <row r="401" spans="1:10" hidden="1" outlineLevel="2" x14ac:dyDescent="0.25">
      <c r="A401" s="16" t="s">
        <v>541</v>
      </c>
      <c r="B401" s="11" t="s">
        <v>542</v>
      </c>
      <c r="C401" s="103">
        <v>1</v>
      </c>
      <c r="D401" s="103">
        <v>0.5</v>
      </c>
      <c r="E401" s="103"/>
      <c r="F401" s="103"/>
      <c r="G401" s="97">
        <f t="shared" si="24"/>
        <v>204</v>
      </c>
      <c r="H401" s="97">
        <f t="shared" si="25"/>
        <v>102</v>
      </c>
      <c r="I401" s="24"/>
      <c r="J401" s="24"/>
    </row>
    <row r="402" spans="1:10" hidden="1" outlineLevel="2" x14ac:dyDescent="0.25">
      <c r="A402" s="16" t="s">
        <v>541</v>
      </c>
      <c r="B402" s="11" t="s">
        <v>543</v>
      </c>
      <c r="C402" s="103">
        <v>3</v>
      </c>
      <c r="D402" s="103">
        <v>0.5</v>
      </c>
      <c r="E402" s="103"/>
      <c r="F402" s="103"/>
      <c r="G402" s="97">
        <f t="shared" si="24"/>
        <v>611</v>
      </c>
      <c r="H402" s="97">
        <f t="shared" si="25"/>
        <v>102</v>
      </c>
      <c r="I402" s="24"/>
      <c r="J402" s="24"/>
    </row>
    <row r="403" spans="1:10" hidden="1" outlineLevel="2" x14ac:dyDescent="0.25">
      <c r="A403" s="16" t="s">
        <v>544</v>
      </c>
      <c r="B403" s="11" t="s">
        <v>545</v>
      </c>
      <c r="C403" s="103">
        <v>6</v>
      </c>
      <c r="D403" s="103">
        <v>1.5</v>
      </c>
      <c r="E403" s="103"/>
      <c r="F403" s="103"/>
      <c r="G403" s="97">
        <f t="shared" si="24"/>
        <v>1221</v>
      </c>
      <c r="H403" s="97">
        <f t="shared" si="25"/>
        <v>305</v>
      </c>
      <c r="I403" s="24"/>
      <c r="J403" s="24"/>
    </row>
    <row r="404" spans="1:10" hidden="1" outlineLevel="2" x14ac:dyDescent="0.25">
      <c r="A404" s="16" t="s">
        <v>546</v>
      </c>
      <c r="B404" s="11" t="s">
        <v>547</v>
      </c>
      <c r="C404" s="103">
        <v>10</v>
      </c>
      <c r="D404" s="103">
        <v>2</v>
      </c>
      <c r="E404" s="103"/>
      <c r="F404" s="103"/>
      <c r="G404" s="97">
        <f t="shared" si="24"/>
        <v>2035</v>
      </c>
      <c r="H404" s="97">
        <f t="shared" si="25"/>
        <v>407</v>
      </c>
      <c r="I404" s="24"/>
      <c r="J404" s="24"/>
    </row>
    <row r="405" spans="1:10" ht="31.5" hidden="1" outlineLevel="2" x14ac:dyDescent="0.25">
      <c r="A405" s="16" t="s">
        <v>548</v>
      </c>
      <c r="B405" s="11" t="s">
        <v>549</v>
      </c>
      <c r="C405" s="103">
        <v>1</v>
      </c>
      <c r="D405" s="103">
        <v>0.5</v>
      </c>
      <c r="E405" s="103"/>
      <c r="F405" s="103"/>
      <c r="G405" s="97">
        <f t="shared" si="24"/>
        <v>204</v>
      </c>
      <c r="H405" s="97">
        <f t="shared" si="25"/>
        <v>102</v>
      </c>
      <c r="I405" s="24"/>
      <c r="J405" s="24"/>
    </row>
    <row r="406" spans="1:10" ht="31.5" hidden="1" outlineLevel="2" x14ac:dyDescent="0.25">
      <c r="A406" s="16" t="s">
        <v>548</v>
      </c>
      <c r="B406" s="11" t="s">
        <v>550</v>
      </c>
      <c r="C406" s="103">
        <v>3</v>
      </c>
      <c r="D406" s="103">
        <v>0.5</v>
      </c>
      <c r="E406" s="103"/>
      <c r="F406" s="103"/>
      <c r="G406" s="97">
        <f t="shared" si="24"/>
        <v>611</v>
      </c>
      <c r="H406" s="97">
        <f t="shared" si="25"/>
        <v>102</v>
      </c>
      <c r="I406" s="24"/>
      <c r="J406" s="24"/>
    </row>
    <row r="407" spans="1:10" ht="31.5" hidden="1" outlineLevel="2" x14ac:dyDescent="0.25">
      <c r="A407" s="16" t="s">
        <v>551</v>
      </c>
      <c r="B407" s="11" t="s">
        <v>552</v>
      </c>
      <c r="C407" s="103">
        <v>2</v>
      </c>
      <c r="D407" s="103"/>
      <c r="E407" s="103"/>
      <c r="F407" s="103"/>
      <c r="G407" s="97">
        <f t="shared" ref="G407:G438" si="26">ROUND($C$6*C407,0)</f>
        <v>407</v>
      </c>
      <c r="H407" s="97"/>
      <c r="I407" s="24"/>
      <c r="J407" s="24"/>
    </row>
    <row r="408" spans="1:10" ht="31.5" hidden="1" outlineLevel="2" x14ac:dyDescent="0.25">
      <c r="A408" s="16" t="s">
        <v>551</v>
      </c>
      <c r="B408" s="11" t="s">
        <v>553</v>
      </c>
      <c r="C408" s="103">
        <v>4</v>
      </c>
      <c r="D408" s="103"/>
      <c r="E408" s="103"/>
      <c r="F408" s="103"/>
      <c r="G408" s="97">
        <f t="shared" si="26"/>
        <v>814</v>
      </c>
      <c r="H408" s="97"/>
      <c r="I408" s="24"/>
      <c r="J408" s="24"/>
    </row>
    <row r="409" spans="1:10" ht="31.5" hidden="1" outlineLevel="2" x14ac:dyDescent="0.25">
      <c r="A409" s="16" t="s">
        <v>554</v>
      </c>
      <c r="B409" s="11" t="s">
        <v>555</v>
      </c>
      <c r="C409" s="103">
        <v>2</v>
      </c>
      <c r="D409" s="103">
        <v>1</v>
      </c>
      <c r="E409" s="103"/>
      <c r="F409" s="103"/>
      <c r="G409" s="97">
        <f t="shared" si="26"/>
        <v>407</v>
      </c>
      <c r="H409" s="97">
        <f>ROUND($C$6*D409,0)</f>
        <v>204</v>
      </c>
      <c r="I409" s="24"/>
      <c r="J409" s="24"/>
    </row>
    <row r="410" spans="1:10" ht="31.5" hidden="1" outlineLevel="2" x14ac:dyDescent="0.25">
      <c r="A410" s="16" t="s">
        <v>554</v>
      </c>
      <c r="B410" s="11" t="s">
        <v>556</v>
      </c>
      <c r="C410" s="103">
        <v>4</v>
      </c>
      <c r="D410" s="103">
        <v>1</v>
      </c>
      <c r="E410" s="103"/>
      <c r="F410" s="103"/>
      <c r="G410" s="97">
        <f t="shared" si="26"/>
        <v>814</v>
      </c>
      <c r="H410" s="97">
        <f>ROUND($C$6*D410,0)</f>
        <v>204</v>
      </c>
      <c r="I410" s="24"/>
      <c r="J410" s="24"/>
    </row>
    <row r="411" spans="1:10" ht="31.5" hidden="1" outlineLevel="2" x14ac:dyDescent="0.25">
      <c r="A411" s="16" t="s">
        <v>557</v>
      </c>
      <c r="B411" s="11" t="s">
        <v>558</v>
      </c>
      <c r="C411" s="103">
        <v>3</v>
      </c>
      <c r="D411" s="103">
        <v>1.5</v>
      </c>
      <c r="E411" s="103"/>
      <c r="F411" s="103"/>
      <c r="G411" s="97">
        <f t="shared" si="26"/>
        <v>611</v>
      </c>
      <c r="H411" s="97">
        <f>ROUND($C$6*D411,0)</f>
        <v>305</v>
      </c>
      <c r="I411" s="24"/>
      <c r="J411" s="24"/>
    </row>
    <row r="412" spans="1:10" ht="31.5" hidden="1" outlineLevel="2" x14ac:dyDescent="0.25">
      <c r="A412" s="16" t="s">
        <v>559</v>
      </c>
      <c r="B412" s="11" t="s">
        <v>560</v>
      </c>
      <c r="C412" s="103">
        <v>5</v>
      </c>
      <c r="D412" s="103">
        <v>1.5</v>
      </c>
      <c r="E412" s="103"/>
      <c r="F412" s="103"/>
      <c r="G412" s="97">
        <f t="shared" si="26"/>
        <v>1018</v>
      </c>
      <c r="H412" s="97">
        <f>ROUND($C$6*D412,0)</f>
        <v>305</v>
      </c>
      <c r="I412" s="24"/>
      <c r="J412" s="24"/>
    </row>
    <row r="413" spans="1:10" hidden="1" outlineLevel="2" x14ac:dyDescent="0.25">
      <c r="A413" s="16" t="s">
        <v>365</v>
      </c>
      <c r="B413" s="11" t="s">
        <v>561</v>
      </c>
      <c r="C413" s="103">
        <v>120</v>
      </c>
      <c r="D413" s="103"/>
      <c r="E413" s="103"/>
      <c r="F413" s="103"/>
      <c r="G413" s="97">
        <f t="shared" si="26"/>
        <v>24421</v>
      </c>
      <c r="H413" s="97"/>
      <c r="I413" s="24"/>
      <c r="J413" s="24"/>
    </row>
    <row r="414" spans="1:10" hidden="1" outlineLevel="2" x14ac:dyDescent="0.25">
      <c r="A414" s="16" t="s">
        <v>562</v>
      </c>
      <c r="B414" s="11" t="s">
        <v>563</v>
      </c>
      <c r="C414" s="103">
        <v>60</v>
      </c>
      <c r="D414" s="103"/>
      <c r="E414" s="103"/>
      <c r="F414" s="103"/>
      <c r="G414" s="97">
        <f t="shared" si="26"/>
        <v>12211</v>
      </c>
      <c r="H414" s="97"/>
      <c r="I414" s="24"/>
      <c r="J414" s="24"/>
    </row>
    <row r="415" spans="1:10" ht="63" hidden="1" outlineLevel="2" x14ac:dyDescent="0.25">
      <c r="A415" s="16" t="s">
        <v>564</v>
      </c>
      <c r="B415" s="11" t="s">
        <v>565</v>
      </c>
      <c r="C415" s="103">
        <v>120</v>
      </c>
      <c r="D415" s="103"/>
      <c r="E415" s="103"/>
      <c r="F415" s="103"/>
      <c r="G415" s="97">
        <f t="shared" si="26"/>
        <v>24421</v>
      </c>
      <c r="H415" s="97"/>
      <c r="I415" s="24"/>
      <c r="J415" s="24"/>
    </row>
    <row r="416" spans="1:10" ht="47.25" hidden="1" outlineLevel="2" x14ac:dyDescent="0.25">
      <c r="A416" s="16" t="s">
        <v>566</v>
      </c>
      <c r="B416" s="11" t="s">
        <v>567</v>
      </c>
      <c r="C416" s="103">
        <v>120</v>
      </c>
      <c r="D416" s="103"/>
      <c r="E416" s="103"/>
      <c r="F416" s="103"/>
      <c r="G416" s="97">
        <f t="shared" si="26"/>
        <v>24421</v>
      </c>
      <c r="H416" s="97"/>
      <c r="I416" s="24"/>
      <c r="J416" s="24"/>
    </row>
    <row r="417" spans="1:10" ht="63" hidden="1" outlineLevel="2" x14ac:dyDescent="0.25">
      <c r="A417" s="16" t="s">
        <v>568</v>
      </c>
      <c r="B417" s="11" t="s">
        <v>569</v>
      </c>
      <c r="C417" s="103">
        <v>40</v>
      </c>
      <c r="D417" s="103"/>
      <c r="E417" s="103"/>
      <c r="F417" s="103"/>
      <c r="G417" s="97">
        <f t="shared" si="26"/>
        <v>8140</v>
      </c>
      <c r="H417" s="97"/>
      <c r="I417" s="24"/>
      <c r="J417" s="24"/>
    </row>
    <row r="418" spans="1:10" ht="47.25" hidden="1" outlineLevel="2" x14ac:dyDescent="0.25">
      <c r="A418" s="16" t="s">
        <v>570</v>
      </c>
      <c r="B418" s="11" t="s">
        <v>571</v>
      </c>
      <c r="C418" s="103">
        <v>40</v>
      </c>
      <c r="D418" s="103"/>
      <c r="E418" s="103"/>
      <c r="F418" s="103"/>
      <c r="G418" s="97">
        <f t="shared" si="26"/>
        <v>8140</v>
      </c>
      <c r="H418" s="97"/>
      <c r="I418" s="24"/>
      <c r="J418" s="24"/>
    </row>
    <row r="419" spans="1:10" ht="63" hidden="1" outlineLevel="2" x14ac:dyDescent="0.25">
      <c r="A419" s="16" t="s">
        <v>572</v>
      </c>
      <c r="B419" s="11" t="s">
        <v>573</v>
      </c>
      <c r="C419" s="103">
        <v>10</v>
      </c>
      <c r="D419" s="103">
        <v>2.5</v>
      </c>
      <c r="E419" s="103"/>
      <c r="F419" s="103"/>
      <c r="G419" s="97">
        <f t="shared" si="26"/>
        <v>2035</v>
      </c>
      <c r="H419" s="97">
        <f>$C$6*D419</f>
        <v>508.77499999999998</v>
      </c>
      <c r="I419" s="24"/>
      <c r="J419" s="24"/>
    </row>
    <row r="420" spans="1:10" ht="63" hidden="1" outlineLevel="2" x14ac:dyDescent="0.25">
      <c r="A420" s="16" t="s">
        <v>574</v>
      </c>
      <c r="B420" s="11" t="s">
        <v>575</v>
      </c>
      <c r="C420" s="103">
        <v>10</v>
      </c>
      <c r="D420" s="103"/>
      <c r="E420" s="103"/>
      <c r="F420" s="103"/>
      <c r="G420" s="97">
        <f t="shared" si="26"/>
        <v>2035</v>
      </c>
      <c r="H420" s="97"/>
      <c r="I420" s="24"/>
      <c r="J420" s="24"/>
    </row>
    <row r="421" spans="1:10" ht="47.25" hidden="1" outlineLevel="2" x14ac:dyDescent="0.25">
      <c r="A421" s="16" t="s">
        <v>576</v>
      </c>
      <c r="B421" s="11" t="s">
        <v>577</v>
      </c>
      <c r="C421" s="103">
        <v>4</v>
      </c>
      <c r="D421" s="103">
        <v>1</v>
      </c>
      <c r="E421" s="103"/>
      <c r="F421" s="103"/>
      <c r="G421" s="97">
        <f t="shared" si="26"/>
        <v>814</v>
      </c>
      <c r="H421" s="97">
        <f>$C$6*D421</f>
        <v>203.51</v>
      </c>
      <c r="I421" s="24"/>
      <c r="J421" s="24"/>
    </row>
    <row r="422" spans="1:10" ht="31.5" hidden="1" outlineLevel="2" x14ac:dyDescent="0.25">
      <c r="A422" s="16" t="s">
        <v>578</v>
      </c>
      <c r="B422" s="11" t="s">
        <v>579</v>
      </c>
      <c r="C422" s="103">
        <v>4</v>
      </c>
      <c r="D422" s="103"/>
      <c r="E422" s="103"/>
      <c r="F422" s="103"/>
      <c r="G422" s="97">
        <f t="shared" si="26"/>
        <v>814</v>
      </c>
      <c r="H422" s="97"/>
      <c r="I422" s="24"/>
      <c r="J422" s="24"/>
    </row>
    <row r="423" spans="1:10" hidden="1" outlineLevel="2" x14ac:dyDescent="0.25">
      <c r="A423" s="16" t="s">
        <v>580</v>
      </c>
      <c r="B423" s="11" t="s">
        <v>581</v>
      </c>
      <c r="C423" s="103">
        <v>1</v>
      </c>
      <c r="D423" s="103">
        <v>0.5</v>
      </c>
      <c r="E423" s="103"/>
      <c r="F423" s="103"/>
      <c r="G423" s="97">
        <f t="shared" si="26"/>
        <v>204</v>
      </c>
      <c r="H423" s="97">
        <f>ROUND($C$6*D423,0)</f>
        <v>102</v>
      </c>
      <c r="I423" s="24"/>
      <c r="J423" s="24"/>
    </row>
    <row r="424" spans="1:10" hidden="1" outlineLevel="2" x14ac:dyDescent="0.25">
      <c r="A424" s="16" t="s">
        <v>582</v>
      </c>
      <c r="B424" s="11" t="s">
        <v>583</v>
      </c>
      <c r="C424" s="103">
        <v>3</v>
      </c>
      <c r="D424" s="103">
        <v>1.5</v>
      </c>
      <c r="E424" s="103"/>
      <c r="F424" s="103"/>
      <c r="G424" s="97">
        <f t="shared" si="26"/>
        <v>611</v>
      </c>
      <c r="H424" s="97">
        <f>ROUND($C$6*D424,0)</f>
        <v>305</v>
      </c>
      <c r="I424" s="24"/>
      <c r="J424" s="24"/>
    </row>
    <row r="425" spans="1:10" hidden="1" outlineLevel="2" x14ac:dyDescent="0.25">
      <c r="A425" s="16" t="s">
        <v>584</v>
      </c>
      <c r="B425" s="11" t="s">
        <v>585</v>
      </c>
      <c r="C425" s="103">
        <v>10</v>
      </c>
      <c r="D425" s="103"/>
      <c r="E425" s="103"/>
      <c r="F425" s="103"/>
      <c r="G425" s="97">
        <f t="shared" si="26"/>
        <v>2035</v>
      </c>
      <c r="H425" s="97"/>
      <c r="I425" s="24"/>
      <c r="J425" s="24"/>
    </row>
    <row r="426" spans="1:10" hidden="1" outlineLevel="2" x14ac:dyDescent="0.25">
      <c r="A426" s="16" t="s">
        <v>586</v>
      </c>
      <c r="B426" s="11" t="s">
        <v>587</v>
      </c>
      <c r="C426" s="103">
        <v>10</v>
      </c>
      <c r="D426" s="103"/>
      <c r="E426" s="103"/>
      <c r="F426" s="103"/>
      <c r="G426" s="97">
        <f t="shared" si="26"/>
        <v>2035</v>
      </c>
      <c r="H426" s="97"/>
      <c r="I426" s="24"/>
      <c r="J426" s="24"/>
    </row>
    <row r="427" spans="1:10" hidden="1" outlineLevel="2" x14ac:dyDescent="0.25">
      <c r="A427" s="16" t="s">
        <v>588</v>
      </c>
      <c r="B427" s="11" t="s">
        <v>589</v>
      </c>
      <c r="C427" s="103">
        <v>5</v>
      </c>
      <c r="D427" s="103"/>
      <c r="E427" s="103"/>
      <c r="F427" s="103"/>
      <c r="G427" s="97">
        <f t="shared" si="26"/>
        <v>1018</v>
      </c>
      <c r="H427" s="97"/>
      <c r="I427" s="24"/>
      <c r="J427" s="24"/>
    </row>
    <row r="428" spans="1:10" ht="31.5" hidden="1" outlineLevel="2" x14ac:dyDescent="0.25">
      <c r="A428" s="16" t="s">
        <v>590</v>
      </c>
      <c r="B428" s="11" t="s">
        <v>591</v>
      </c>
      <c r="C428" s="103">
        <v>5</v>
      </c>
      <c r="D428" s="103"/>
      <c r="E428" s="103"/>
      <c r="F428" s="103"/>
      <c r="G428" s="97">
        <f t="shared" si="26"/>
        <v>1018</v>
      </c>
      <c r="H428" s="97"/>
      <c r="I428" s="24"/>
      <c r="J428" s="24"/>
    </row>
    <row r="429" spans="1:10" ht="31.5" hidden="1" outlineLevel="2" x14ac:dyDescent="0.25">
      <c r="A429" s="16" t="s">
        <v>592</v>
      </c>
      <c r="B429" s="11" t="s">
        <v>593</v>
      </c>
      <c r="C429" s="103">
        <v>5</v>
      </c>
      <c r="D429" s="103"/>
      <c r="E429" s="103"/>
      <c r="F429" s="103"/>
      <c r="G429" s="97">
        <f t="shared" si="26"/>
        <v>1018</v>
      </c>
      <c r="H429" s="97"/>
      <c r="I429" s="24"/>
      <c r="J429" s="24"/>
    </row>
    <row r="430" spans="1:10" ht="63" hidden="1" outlineLevel="2" x14ac:dyDescent="0.25">
      <c r="A430" s="16" t="s">
        <v>594</v>
      </c>
      <c r="B430" s="11" t="s">
        <v>595</v>
      </c>
      <c r="C430" s="103">
        <v>5</v>
      </c>
      <c r="D430" s="103">
        <v>1</v>
      </c>
      <c r="E430" s="103"/>
      <c r="F430" s="103"/>
      <c r="G430" s="97">
        <f t="shared" si="26"/>
        <v>1018</v>
      </c>
      <c r="H430" s="97">
        <f t="shared" ref="H430:H436" si="27">ROUND($C$6*D430,0)</f>
        <v>204</v>
      </c>
      <c r="I430" s="24"/>
      <c r="J430" s="24"/>
    </row>
    <row r="431" spans="1:10" ht="31.5" hidden="1" outlineLevel="2" x14ac:dyDescent="0.25">
      <c r="A431" s="16" t="s">
        <v>596</v>
      </c>
      <c r="B431" s="11" t="s">
        <v>597</v>
      </c>
      <c r="C431" s="103">
        <v>20</v>
      </c>
      <c r="D431" s="103">
        <v>2</v>
      </c>
      <c r="E431" s="103"/>
      <c r="F431" s="103"/>
      <c r="G431" s="97">
        <f t="shared" si="26"/>
        <v>4070</v>
      </c>
      <c r="H431" s="97">
        <f t="shared" si="27"/>
        <v>407</v>
      </c>
      <c r="I431" s="24"/>
      <c r="J431" s="24"/>
    </row>
    <row r="432" spans="1:10" hidden="1" outlineLevel="2" x14ac:dyDescent="0.25">
      <c r="A432" s="16" t="s">
        <v>598</v>
      </c>
      <c r="B432" s="11" t="s">
        <v>599</v>
      </c>
      <c r="C432" s="103">
        <v>5</v>
      </c>
      <c r="D432" s="103">
        <v>1</v>
      </c>
      <c r="E432" s="103"/>
      <c r="F432" s="103"/>
      <c r="G432" s="97">
        <f t="shared" si="26"/>
        <v>1018</v>
      </c>
      <c r="H432" s="97">
        <f t="shared" si="27"/>
        <v>204</v>
      </c>
      <c r="I432" s="24"/>
      <c r="J432" s="24"/>
    </row>
    <row r="433" spans="1:10" ht="31.5" hidden="1" outlineLevel="2" x14ac:dyDescent="0.25">
      <c r="A433" s="16" t="s">
        <v>600</v>
      </c>
      <c r="B433" s="11" t="s">
        <v>601</v>
      </c>
      <c r="C433" s="103">
        <v>20</v>
      </c>
      <c r="D433" s="103">
        <v>2</v>
      </c>
      <c r="E433" s="103"/>
      <c r="F433" s="103"/>
      <c r="G433" s="97">
        <f t="shared" si="26"/>
        <v>4070</v>
      </c>
      <c r="H433" s="97">
        <f t="shared" si="27"/>
        <v>407</v>
      </c>
      <c r="I433" s="24"/>
      <c r="J433" s="24"/>
    </row>
    <row r="434" spans="1:10" ht="47.25" hidden="1" outlineLevel="2" x14ac:dyDescent="0.25">
      <c r="A434" s="16" t="s">
        <v>602</v>
      </c>
      <c r="B434" s="11" t="s">
        <v>603</v>
      </c>
      <c r="C434" s="103">
        <v>20</v>
      </c>
      <c r="D434" s="103">
        <v>2</v>
      </c>
      <c r="E434" s="103"/>
      <c r="F434" s="103"/>
      <c r="G434" s="97">
        <f t="shared" si="26"/>
        <v>4070</v>
      </c>
      <c r="H434" s="97">
        <f t="shared" si="27"/>
        <v>407</v>
      </c>
      <c r="I434" s="24"/>
      <c r="J434" s="24"/>
    </row>
    <row r="435" spans="1:10" hidden="1" outlineLevel="2" x14ac:dyDescent="0.25">
      <c r="A435" s="16" t="s">
        <v>372</v>
      </c>
      <c r="B435" s="11" t="s">
        <v>604</v>
      </c>
      <c r="C435" s="103">
        <v>5</v>
      </c>
      <c r="D435" s="103">
        <v>1</v>
      </c>
      <c r="E435" s="103"/>
      <c r="F435" s="103"/>
      <c r="G435" s="97">
        <f t="shared" si="26"/>
        <v>1018</v>
      </c>
      <c r="H435" s="97">
        <f t="shared" si="27"/>
        <v>204</v>
      </c>
      <c r="I435" s="24"/>
      <c r="J435" s="24"/>
    </row>
    <row r="436" spans="1:10" hidden="1" outlineLevel="2" x14ac:dyDescent="0.25">
      <c r="A436" s="16" t="s">
        <v>372</v>
      </c>
      <c r="B436" s="11" t="s">
        <v>605</v>
      </c>
      <c r="C436" s="103">
        <v>10</v>
      </c>
      <c r="D436" s="103">
        <v>1</v>
      </c>
      <c r="E436" s="103"/>
      <c r="F436" s="103"/>
      <c r="G436" s="97">
        <f t="shared" si="26"/>
        <v>2035</v>
      </c>
      <c r="H436" s="97">
        <f t="shared" si="27"/>
        <v>204</v>
      </c>
      <c r="I436" s="24"/>
      <c r="J436" s="24"/>
    </row>
    <row r="437" spans="1:10" ht="31.5" hidden="1" outlineLevel="2" x14ac:dyDescent="0.25">
      <c r="A437" s="16" t="s">
        <v>375</v>
      </c>
      <c r="B437" s="11" t="s">
        <v>606</v>
      </c>
      <c r="C437" s="103">
        <v>40</v>
      </c>
      <c r="D437" s="103"/>
      <c r="E437" s="103"/>
      <c r="F437" s="103"/>
      <c r="G437" s="97">
        <f t="shared" si="26"/>
        <v>8140</v>
      </c>
      <c r="H437" s="97"/>
      <c r="I437" s="24"/>
      <c r="J437" s="24"/>
    </row>
    <row r="438" spans="1:10" ht="31.5" hidden="1" outlineLevel="2" x14ac:dyDescent="0.25">
      <c r="A438" s="16" t="s">
        <v>607</v>
      </c>
      <c r="B438" s="11" t="s">
        <v>608</v>
      </c>
      <c r="C438" s="103">
        <v>40</v>
      </c>
      <c r="D438" s="103"/>
      <c r="E438" s="103"/>
      <c r="F438" s="103"/>
      <c r="G438" s="97">
        <f t="shared" si="26"/>
        <v>8140</v>
      </c>
      <c r="H438" s="97"/>
      <c r="I438" s="24"/>
      <c r="J438" s="24"/>
    </row>
    <row r="439" spans="1:10" ht="63" hidden="1" outlineLevel="2" x14ac:dyDescent="0.25">
      <c r="A439" s="16" t="s">
        <v>609</v>
      </c>
      <c r="B439" s="11" t="s">
        <v>610</v>
      </c>
      <c r="C439" s="103">
        <v>20</v>
      </c>
      <c r="D439" s="103">
        <v>2</v>
      </c>
      <c r="E439" s="103"/>
      <c r="F439" s="103"/>
      <c r="G439" s="97">
        <f t="shared" ref="G439:G470" si="28">ROUND($C$6*C439,0)</f>
        <v>4070</v>
      </c>
      <c r="H439" s="97">
        <f>ROUND($C$6*D439,0)</f>
        <v>407</v>
      </c>
      <c r="I439" s="24"/>
      <c r="J439" s="24"/>
    </row>
    <row r="440" spans="1:10" ht="31.5" hidden="1" outlineLevel="2" x14ac:dyDescent="0.25">
      <c r="A440" s="16" t="s">
        <v>611</v>
      </c>
      <c r="B440" s="11" t="s">
        <v>612</v>
      </c>
      <c r="C440" s="103">
        <v>16</v>
      </c>
      <c r="D440" s="103">
        <v>2</v>
      </c>
      <c r="E440" s="103"/>
      <c r="F440" s="103"/>
      <c r="G440" s="97">
        <f t="shared" si="28"/>
        <v>3256</v>
      </c>
      <c r="H440" s="97">
        <f>ROUND($C$6*D440,0)</f>
        <v>407</v>
      </c>
      <c r="I440" s="24"/>
      <c r="J440" s="24"/>
    </row>
    <row r="441" spans="1:10" ht="31.5" hidden="1" outlineLevel="2" x14ac:dyDescent="0.25">
      <c r="A441" s="16" t="s">
        <v>613</v>
      </c>
      <c r="B441" s="11" t="s">
        <v>614</v>
      </c>
      <c r="C441" s="103">
        <v>60</v>
      </c>
      <c r="D441" s="103"/>
      <c r="E441" s="103"/>
      <c r="F441" s="103"/>
      <c r="G441" s="97">
        <f t="shared" si="28"/>
        <v>12211</v>
      </c>
      <c r="H441" s="97"/>
      <c r="I441" s="24"/>
      <c r="J441" s="24"/>
    </row>
    <row r="442" spans="1:10" ht="47.25" hidden="1" outlineLevel="2" x14ac:dyDescent="0.25">
      <c r="A442" s="16" t="s">
        <v>615</v>
      </c>
      <c r="B442" s="11" t="s">
        <v>616</v>
      </c>
      <c r="C442" s="103">
        <v>20</v>
      </c>
      <c r="D442" s="103">
        <v>2</v>
      </c>
      <c r="E442" s="103"/>
      <c r="F442" s="103"/>
      <c r="G442" s="97">
        <f t="shared" si="28"/>
        <v>4070</v>
      </c>
      <c r="H442" s="97">
        <f>ROUND($C$6*D442,0)</f>
        <v>407</v>
      </c>
      <c r="I442" s="24"/>
      <c r="J442" s="24"/>
    </row>
    <row r="443" spans="1:10" ht="47.25" hidden="1" outlineLevel="2" x14ac:dyDescent="0.25">
      <c r="A443" s="16" t="s">
        <v>617</v>
      </c>
      <c r="B443" s="11" t="s">
        <v>618</v>
      </c>
      <c r="C443" s="103">
        <v>5</v>
      </c>
      <c r="D443" s="103">
        <v>1</v>
      </c>
      <c r="E443" s="103"/>
      <c r="F443" s="103"/>
      <c r="G443" s="97">
        <f t="shared" si="28"/>
        <v>1018</v>
      </c>
      <c r="H443" s="97">
        <f>ROUND($C$6*D443,0)</f>
        <v>204</v>
      </c>
      <c r="I443" s="24"/>
      <c r="J443" s="24"/>
    </row>
    <row r="444" spans="1:10" ht="31.5" hidden="1" outlineLevel="2" x14ac:dyDescent="0.25">
      <c r="A444" s="16" t="s">
        <v>619</v>
      </c>
      <c r="B444" s="11" t="s">
        <v>620</v>
      </c>
      <c r="C444" s="103">
        <v>20</v>
      </c>
      <c r="D444" s="103">
        <v>1</v>
      </c>
      <c r="E444" s="103"/>
      <c r="F444" s="103"/>
      <c r="G444" s="97">
        <f t="shared" si="28"/>
        <v>4070</v>
      </c>
      <c r="H444" s="97">
        <f>ROUND($C$6*D444,0)</f>
        <v>204</v>
      </c>
      <c r="I444" s="24"/>
      <c r="J444" s="24"/>
    </row>
    <row r="445" spans="1:10" hidden="1" outlineLevel="2" x14ac:dyDescent="0.25">
      <c r="A445" s="16" t="s">
        <v>621</v>
      </c>
      <c r="B445" s="11" t="s">
        <v>622</v>
      </c>
      <c r="C445" s="103">
        <v>5</v>
      </c>
      <c r="D445" s="103">
        <v>1</v>
      </c>
      <c r="E445" s="103"/>
      <c r="F445" s="103"/>
      <c r="G445" s="97">
        <f t="shared" si="28"/>
        <v>1018</v>
      </c>
      <c r="H445" s="97">
        <f>ROUND($C$6*D445,0)</f>
        <v>204</v>
      </c>
      <c r="I445" s="24"/>
      <c r="J445" s="24"/>
    </row>
    <row r="446" spans="1:10" ht="31.5" hidden="1" outlineLevel="2" x14ac:dyDescent="0.25">
      <c r="A446" s="16" t="s">
        <v>621</v>
      </c>
      <c r="B446" s="11" t="s">
        <v>623</v>
      </c>
      <c r="C446" s="103">
        <v>10</v>
      </c>
      <c r="D446" s="103">
        <v>1</v>
      </c>
      <c r="E446" s="103"/>
      <c r="F446" s="103"/>
      <c r="G446" s="97">
        <f t="shared" si="28"/>
        <v>2035</v>
      </c>
      <c r="H446" s="97">
        <f>ROUND($C$6*D446,0)</f>
        <v>204</v>
      </c>
      <c r="I446" s="24"/>
      <c r="J446" s="24"/>
    </row>
    <row r="447" spans="1:10" ht="31.5" hidden="1" outlineLevel="2" x14ac:dyDescent="0.25">
      <c r="A447" s="16" t="s">
        <v>624</v>
      </c>
      <c r="B447" s="11" t="s">
        <v>625</v>
      </c>
      <c r="C447" s="103">
        <v>40</v>
      </c>
      <c r="D447" s="103"/>
      <c r="E447" s="103"/>
      <c r="F447" s="103"/>
      <c r="G447" s="97">
        <f t="shared" si="28"/>
        <v>8140</v>
      </c>
      <c r="H447" s="97"/>
      <c r="I447" s="24"/>
      <c r="J447" s="24"/>
    </row>
    <row r="448" spans="1:10" ht="31.5" hidden="1" outlineLevel="2" x14ac:dyDescent="0.25">
      <c r="A448" s="16" t="s">
        <v>626</v>
      </c>
      <c r="B448" s="11" t="s">
        <v>627</v>
      </c>
      <c r="C448" s="103">
        <v>40</v>
      </c>
      <c r="D448" s="103">
        <v>1</v>
      </c>
      <c r="E448" s="103"/>
      <c r="F448" s="103"/>
      <c r="G448" s="97">
        <f t="shared" si="28"/>
        <v>8140</v>
      </c>
      <c r="H448" s="97">
        <f>ROUND($C$6*D448,0)</f>
        <v>204</v>
      </c>
      <c r="I448" s="24"/>
      <c r="J448" s="24"/>
    </row>
    <row r="449" spans="1:10" ht="31.5" hidden="1" outlineLevel="2" x14ac:dyDescent="0.25">
      <c r="A449" s="16" t="s">
        <v>628</v>
      </c>
      <c r="B449" s="11" t="s">
        <v>629</v>
      </c>
      <c r="C449" s="103">
        <v>10</v>
      </c>
      <c r="D449" s="103"/>
      <c r="E449" s="103"/>
      <c r="F449" s="103"/>
      <c r="G449" s="97">
        <f t="shared" si="28"/>
        <v>2035</v>
      </c>
      <c r="H449" s="97"/>
      <c r="I449" s="24"/>
      <c r="J449" s="24"/>
    </row>
    <row r="450" spans="1:10" ht="31.5" hidden="1" outlineLevel="2" x14ac:dyDescent="0.25">
      <c r="A450" s="16" t="s">
        <v>630</v>
      </c>
      <c r="B450" s="11" t="s">
        <v>631</v>
      </c>
      <c r="C450" s="103">
        <v>5</v>
      </c>
      <c r="D450" s="103"/>
      <c r="E450" s="103"/>
      <c r="F450" s="103"/>
      <c r="G450" s="97">
        <f t="shared" si="28"/>
        <v>1018</v>
      </c>
      <c r="H450" s="97"/>
      <c r="I450" s="24"/>
      <c r="J450" s="24"/>
    </row>
    <row r="451" spans="1:10" ht="31.5" hidden="1" outlineLevel="2" x14ac:dyDescent="0.25">
      <c r="A451" s="16" t="s">
        <v>632</v>
      </c>
      <c r="B451" s="11" t="s">
        <v>633</v>
      </c>
      <c r="C451" s="103">
        <v>10</v>
      </c>
      <c r="D451" s="103"/>
      <c r="E451" s="103"/>
      <c r="F451" s="103"/>
      <c r="G451" s="97">
        <f t="shared" si="28"/>
        <v>2035</v>
      </c>
      <c r="H451" s="97"/>
      <c r="I451" s="24"/>
      <c r="J451" s="24"/>
    </row>
    <row r="452" spans="1:10" ht="31.5" hidden="1" outlineLevel="2" x14ac:dyDescent="0.25">
      <c r="A452" s="16" t="s">
        <v>634</v>
      </c>
      <c r="B452" s="11" t="s">
        <v>635</v>
      </c>
      <c r="C452" s="103">
        <v>10</v>
      </c>
      <c r="D452" s="103"/>
      <c r="E452" s="103"/>
      <c r="F452" s="103"/>
      <c r="G452" s="97">
        <f t="shared" si="28"/>
        <v>2035</v>
      </c>
      <c r="H452" s="97"/>
      <c r="I452" s="24"/>
      <c r="J452" s="24"/>
    </row>
    <row r="453" spans="1:10" ht="31.5" hidden="1" outlineLevel="2" x14ac:dyDescent="0.25">
      <c r="A453" s="16" t="s">
        <v>636</v>
      </c>
      <c r="B453" s="11" t="s">
        <v>637</v>
      </c>
      <c r="C453" s="103">
        <v>5</v>
      </c>
      <c r="D453" s="103"/>
      <c r="E453" s="103"/>
      <c r="F453" s="103"/>
      <c r="G453" s="97">
        <f t="shared" si="28"/>
        <v>1018</v>
      </c>
      <c r="H453" s="97"/>
      <c r="I453" s="24"/>
      <c r="J453" s="24"/>
    </row>
    <row r="454" spans="1:10" ht="31.5" hidden="1" outlineLevel="2" x14ac:dyDescent="0.25">
      <c r="A454" s="16" t="s">
        <v>638</v>
      </c>
      <c r="B454" s="11" t="s">
        <v>639</v>
      </c>
      <c r="C454" s="103">
        <v>10</v>
      </c>
      <c r="D454" s="103"/>
      <c r="E454" s="103"/>
      <c r="F454" s="103"/>
      <c r="G454" s="97">
        <f t="shared" si="28"/>
        <v>2035</v>
      </c>
      <c r="H454" s="97"/>
      <c r="I454" s="24"/>
      <c r="J454" s="24"/>
    </row>
    <row r="455" spans="1:10" ht="31.5" hidden="1" outlineLevel="2" x14ac:dyDescent="0.25">
      <c r="A455" s="16" t="s">
        <v>640</v>
      </c>
      <c r="B455" s="11" t="s">
        <v>641</v>
      </c>
      <c r="C455" s="103">
        <v>10</v>
      </c>
      <c r="D455" s="103"/>
      <c r="E455" s="103"/>
      <c r="F455" s="103"/>
      <c r="G455" s="97">
        <f t="shared" si="28"/>
        <v>2035</v>
      </c>
      <c r="H455" s="97"/>
      <c r="I455" s="24"/>
      <c r="J455" s="24"/>
    </row>
    <row r="456" spans="1:10" ht="31.5" hidden="1" outlineLevel="2" x14ac:dyDescent="0.25">
      <c r="A456" s="16" t="s">
        <v>642</v>
      </c>
      <c r="B456" s="11" t="s">
        <v>643</v>
      </c>
      <c r="C456" s="103">
        <v>164</v>
      </c>
      <c r="D456" s="103">
        <v>2</v>
      </c>
      <c r="E456" s="103"/>
      <c r="F456" s="103"/>
      <c r="G456" s="97">
        <f t="shared" si="28"/>
        <v>33376</v>
      </c>
      <c r="H456" s="97">
        <f>ROUND($C$6*D456,0)</f>
        <v>407</v>
      </c>
      <c r="I456" s="24"/>
      <c r="J456" s="24"/>
    </row>
    <row r="457" spans="1:10" ht="31.5" hidden="1" outlineLevel="2" x14ac:dyDescent="0.25">
      <c r="A457" s="16" t="s">
        <v>642</v>
      </c>
      <c r="B457" s="11" t="s">
        <v>644</v>
      </c>
      <c r="C457" s="103">
        <v>600</v>
      </c>
      <c r="D457" s="103">
        <v>10</v>
      </c>
      <c r="E457" s="103"/>
      <c r="F457" s="103"/>
      <c r="G457" s="97">
        <f t="shared" si="28"/>
        <v>122106</v>
      </c>
      <c r="H457" s="97">
        <f>ROUND($C$6*D457,0)</f>
        <v>2035</v>
      </c>
      <c r="I457" s="24"/>
      <c r="J457" s="24"/>
    </row>
    <row r="458" spans="1:10" ht="31.5" hidden="1" outlineLevel="2" x14ac:dyDescent="0.25">
      <c r="A458" s="16" t="s">
        <v>645</v>
      </c>
      <c r="B458" s="11" t="s">
        <v>646</v>
      </c>
      <c r="C458" s="103">
        <v>164</v>
      </c>
      <c r="D458" s="103"/>
      <c r="E458" s="103"/>
      <c r="F458" s="103"/>
      <c r="G458" s="97">
        <f t="shared" si="28"/>
        <v>33376</v>
      </c>
      <c r="H458" s="97"/>
      <c r="I458" s="24"/>
      <c r="J458" s="24"/>
    </row>
    <row r="459" spans="1:10" ht="31.5" hidden="1" outlineLevel="2" x14ac:dyDescent="0.25">
      <c r="A459" s="16" t="s">
        <v>645</v>
      </c>
      <c r="B459" s="11" t="s">
        <v>647</v>
      </c>
      <c r="C459" s="103">
        <v>600</v>
      </c>
      <c r="D459" s="103"/>
      <c r="E459" s="103"/>
      <c r="F459" s="103"/>
      <c r="G459" s="97">
        <f t="shared" si="28"/>
        <v>122106</v>
      </c>
      <c r="H459" s="97"/>
      <c r="I459" s="24"/>
      <c r="J459" s="24"/>
    </row>
    <row r="460" spans="1:10" ht="31.5" hidden="1" outlineLevel="2" x14ac:dyDescent="0.25">
      <c r="A460" s="16" t="s">
        <v>648</v>
      </c>
      <c r="B460" s="11" t="s">
        <v>649</v>
      </c>
      <c r="C460" s="103">
        <v>10</v>
      </c>
      <c r="D460" s="103"/>
      <c r="E460" s="103"/>
      <c r="F460" s="103"/>
      <c r="G460" s="97">
        <f t="shared" si="28"/>
        <v>2035</v>
      </c>
      <c r="H460" s="97"/>
      <c r="I460" s="24"/>
      <c r="J460" s="24"/>
    </row>
    <row r="461" spans="1:10" hidden="1" outlineLevel="2" x14ac:dyDescent="0.25">
      <c r="A461" s="16" t="s">
        <v>650</v>
      </c>
      <c r="B461" s="11" t="s">
        <v>651</v>
      </c>
      <c r="C461" s="103">
        <v>246</v>
      </c>
      <c r="D461" s="103"/>
      <c r="E461" s="103"/>
      <c r="F461" s="103"/>
      <c r="G461" s="97">
        <f t="shared" si="28"/>
        <v>50063</v>
      </c>
      <c r="H461" s="97"/>
      <c r="I461" s="24"/>
      <c r="J461" s="24"/>
    </row>
    <row r="462" spans="1:10" hidden="1" outlineLevel="2" x14ac:dyDescent="0.25">
      <c r="A462" s="16" t="s">
        <v>650</v>
      </c>
      <c r="B462" s="11" t="s">
        <v>652</v>
      </c>
      <c r="C462" s="103">
        <v>600</v>
      </c>
      <c r="D462" s="103"/>
      <c r="E462" s="103"/>
      <c r="F462" s="103"/>
      <c r="G462" s="97">
        <f t="shared" si="28"/>
        <v>122106</v>
      </c>
      <c r="H462" s="97"/>
      <c r="I462" s="24"/>
      <c r="J462" s="24"/>
    </row>
    <row r="463" spans="1:10" hidden="1" outlineLevel="2" x14ac:dyDescent="0.25">
      <c r="A463" s="16" t="s">
        <v>653</v>
      </c>
      <c r="B463" s="11" t="s">
        <v>654</v>
      </c>
      <c r="C463" s="103">
        <v>10</v>
      </c>
      <c r="D463" s="103"/>
      <c r="E463" s="103"/>
      <c r="F463" s="103"/>
      <c r="G463" s="97">
        <f t="shared" si="28"/>
        <v>2035</v>
      </c>
      <c r="H463" s="97"/>
      <c r="I463" s="24"/>
      <c r="J463" s="24"/>
    </row>
    <row r="464" spans="1:10" ht="31.5" hidden="1" outlineLevel="2" x14ac:dyDescent="0.25">
      <c r="A464" s="16" t="s">
        <v>655</v>
      </c>
      <c r="B464" s="11" t="s">
        <v>656</v>
      </c>
      <c r="C464" s="103">
        <v>10</v>
      </c>
      <c r="D464" s="103"/>
      <c r="E464" s="103"/>
      <c r="F464" s="103"/>
      <c r="G464" s="97">
        <f t="shared" si="28"/>
        <v>2035</v>
      </c>
      <c r="H464" s="97"/>
      <c r="I464" s="24"/>
      <c r="J464" s="24"/>
    </row>
    <row r="465" spans="1:10" hidden="1" outlineLevel="2" x14ac:dyDescent="0.25">
      <c r="A465" s="16" t="s">
        <v>657</v>
      </c>
      <c r="B465" s="11" t="s">
        <v>658</v>
      </c>
      <c r="C465" s="103">
        <v>30</v>
      </c>
      <c r="D465" s="103">
        <v>2</v>
      </c>
      <c r="E465" s="103"/>
      <c r="F465" s="103"/>
      <c r="G465" s="97">
        <f t="shared" si="28"/>
        <v>6105</v>
      </c>
      <c r="H465" s="97">
        <f>ROUND($C$6*D465,0)</f>
        <v>407</v>
      </c>
      <c r="I465" s="24"/>
      <c r="J465" s="24"/>
    </row>
    <row r="466" spans="1:10" hidden="1" outlineLevel="2" x14ac:dyDescent="0.25">
      <c r="A466" s="16" t="s">
        <v>657</v>
      </c>
      <c r="B466" s="11" t="s">
        <v>659</v>
      </c>
      <c r="C466" s="103">
        <v>150</v>
      </c>
      <c r="D466" s="103">
        <v>5</v>
      </c>
      <c r="E466" s="103"/>
      <c r="F466" s="103"/>
      <c r="G466" s="97">
        <f t="shared" si="28"/>
        <v>30527</v>
      </c>
      <c r="H466" s="97">
        <f>ROUND($C$6*D466,0)</f>
        <v>1018</v>
      </c>
      <c r="I466" s="24"/>
      <c r="J466" s="24"/>
    </row>
    <row r="467" spans="1:10" hidden="1" outlineLevel="2" x14ac:dyDescent="0.25">
      <c r="A467" s="16" t="s">
        <v>660</v>
      </c>
      <c r="B467" s="11" t="s">
        <v>661</v>
      </c>
      <c r="C467" s="103">
        <v>30</v>
      </c>
      <c r="D467" s="103"/>
      <c r="E467" s="103"/>
      <c r="F467" s="103"/>
      <c r="G467" s="97">
        <f t="shared" si="28"/>
        <v>6105</v>
      </c>
      <c r="H467" s="97"/>
      <c r="I467" s="24"/>
      <c r="J467" s="24"/>
    </row>
    <row r="468" spans="1:10" hidden="1" outlineLevel="2" x14ac:dyDescent="0.25">
      <c r="A468" s="16" t="s">
        <v>660</v>
      </c>
      <c r="B468" s="11" t="s">
        <v>662</v>
      </c>
      <c r="C468" s="103">
        <v>150</v>
      </c>
      <c r="D468" s="103"/>
      <c r="E468" s="103"/>
      <c r="F468" s="103"/>
      <c r="G468" s="97">
        <f t="shared" si="28"/>
        <v>30527</v>
      </c>
      <c r="H468" s="97"/>
      <c r="I468" s="24"/>
      <c r="J468" s="24"/>
    </row>
    <row r="469" spans="1:10" hidden="1" outlineLevel="2" x14ac:dyDescent="0.25">
      <c r="A469" s="16" t="s">
        <v>663</v>
      </c>
      <c r="B469" s="11" t="s">
        <v>664</v>
      </c>
      <c r="C469" s="103">
        <v>30</v>
      </c>
      <c r="D469" s="103"/>
      <c r="E469" s="103"/>
      <c r="F469" s="103"/>
      <c r="G469" s="97">
        <f t="shared" si="28"/>
        <v>6105</v>
      </c>
      <c r="H469" s="97"/>
      <c r="I469" s="24"/>
      <c r="J469" s="24"/>
    </row>
    <row r="470" spans="1:10" hidden="1" outlineLevel="2" x14ac:dyDescent="0.25">
      <c r="A470" s="16" t="s">
        <v>663</v>
      </c>
      <c r="B470" s="11" t="s">
        <v>665</v>
      </c>
      <c r="C470" s="103">
        <v>150</v>
      </c>
      <c r="D470" s="103"/>
      <c r="E470" s="103"/>
      <c r="F470" s="103"/>
      <c r="G470" s="97">
        <f t="shared" si="28"/>
        <v>30527</v>
      </c>
      <c r="H470" s="97"/>
      <c r="I470" s="24"/>
      <c r="J470" s="24"/>
    </row>
    <row r="471" spans="1:10" hidden="1" outlineLevel="2" x14ac:dyDescent="0.25">
      <c r="A471" s="16" t="s">
        <v>666</v>
      </c>
      <c r="B471" s="11" t="s">
        <v>667</v>
      </c>
      <c r="C471" s="103">
        <v>10</v>
      </c>
      <c r="D471" s="103">
        <v>2</v>
      </c>
      <c r="E471" s="103"/>
      <c r="F471" s="103"/>
      <c r="G471" s="97">
        <f t="shared" ref="G471:G502" si="29">ROUND($C$6*C471,0)</f>
        <v>2035</v>
      </c>
      <c r="H471" s="97">
        <f t="shared" ref="H471:H497" si="30">ROUND($C$6*D471,0)</f>
        <v>407</v>
      </c>
      <c r="I471" s="24"/>
      <c r="J471" s="24"/>
    </row>
    <row r="472" spans="1:10" ht="31.5" hidden="1" outlineLevel="2" x14ac:dyDescent="0.25">
      <c r="A472" s="16" t="s">
        <v>668</v>
      </c>
      <c r="B472" s="11" t="s">
        <v>669</v>
      </c>
      <c r="C472" s="103">
        <v>246</v>
      </c>
      <c r="D472" s="103">
        <v>2</v>
      </c>
      <c r="E472" s="103"/>
      <c r="F472" s="103"/>
      <c r="G472" s="97">
        <f t="shared" si="29"/>
        <v>50063</v>
      </c>
      <c r="H472" s="97">
        <f t="shared" si="30"/>
        <v>407</v>
      </c>
      <c r="I472" s="24"/>
      <c r="J472" s="24"/>
    </row>
    <row r="473" spans="1:10" ht="31.5" hidden="1" outlineLevel="2" x14ac:dyDescent="0.25">
      <c r="A473" s="16" t="s">
        <v>668</v>
      </c>
      <c r="B473" s="11" t="s">
        <v>670</v>
      </c>
      <c r="C473" s="103">
        <v>600</v>
      </c>
      <c r="D473" s="103">
        <v>2</v>
      </c>
      <c r="E473" s="103"/>
      <c r="F473" s="103"/>
      <c r="G473" s="97">
        <f t="shared" si="29"/>
        <v>122106</v>
      </c>
      <c r="H473" s="97">
        <f t="shared" si="30"/>
        <v>407</v>
      </c>
      <c r="I473" s="24"/>
      <c r="J473" s="24"/>
    </row>
    <row r="474" spans="1:10" ht="31.5" hidden="1" outlineLevel="2" x14ac:dyDescent="0.25">
      <c r="A474" s="16" t="s">
        <v>671</v>
      </c>
      <c r="B474" s="11" t="s">
        <v>672</v>
      </c>
      <c r="C474" s="103">
        <v>164</v>
      </c>
      <c r="D474" s="103">
        <v>2</v>
      </c>
      <c r="E474" s="103"/>
      <c r="F474" s="103"/>
      <c r="G474" s="97">
        <f t="shared" si="29"/>
        <v>33376</v>
      </c>
      <c r="H474" s="97">
        <f t="shared" si="30"/>
        <v>407</v>
      </c>
      <c r="I474" s="24"/>
      <c r="J474" s="24"/>
    </row>
    <row r="475" spans="1:10" ht="31.5" hidden="1" outlineLevel="2" x14ac:dyDescent="0.25">
      <c r="A475" s="16" t="s">
        <v>671</v>
      </c>
      <c r="B475" s="11" t="s">
        <v>673</v>
      </c>
      <c r="C475" s="103">
        <v>600</v>
      </c>
      <c r="D475" s="103">
        <v>10</v>
      </c>
      <c r="E475" s="103"/>
      <c r="F475" s="103"/>
      <c r="G475" s="97">
        <f t="shared" si="29"/>
        <v>122106</v>
      </c>
      <c r="H475" s="97">
        <f t="shared" si="30"/>
        <v>2035</v>
      </c>
      <c r="I475" s="24"/>
      <c r="J475" s="24"/>
    </row>
    <row r="476" spans="1:10" ht="31.5" hidden="1" outlineLevel="2" x14ac:dyDescent="0.25">
      <c r="A476" s="16" t="s">
        <v>674</v>
      </c>
      <c r="B476" s="11" t="s">
        <v>675</v>
      </c>
      <c r="C476" s="103">
        <v>164</v>
      </c>
      <c r="D476" s="103">
        <v>2</v>
      </c>
      <c r="E476" s="103"/>
      <c r="F476" s="103"/>
      <c r="G476" s="97">
        <f t="shared" si="29"/>
        <v>33376</v>
      </c>
      <c r="H476" s="97">
        <f t="shared" si="30"/>
        <v>407</v>
      </c>
      <c r="I476" s="24"/>
      <c r="J476" s="24"/>
    </row>
    <row r="477" spans="1:10" ht="31.5" hidden="1" outlineLevel="2" x14ac:dyDescent="0.25">
      <c r="A477" s="16" t="s">
        <v>674</v>
      </c>
      <c r="B477" s="11" t="s">
        <v>676</v>
      </c>
      <c r="C477" s="103">
        <v>600</v>
      </c>
      <c r="D477" s="103">
        <v>10</v>
      </c>
      <c r="E477" s="103"/>
      <c r="F477" s="103"/>
      <c r="G477" s="97">
        <f t="shared" si="29"/>
        <v>122106</v>
      </c>
      <c r="H477" s="97">
        <f t="shared" si="30"/>
        <v>2035</v>
      </c>
      <c r="I477" s="24"/>
      <c r="J477" s="24"/>
    </row>
    <row r="478" spans="1:10" ht="31.5" hidden="1" outlineLevel="2" x14ac:dyDescent="0.25">
      <c r="A478" s="16" t="s">
        <v>677</v>
      </c>
      <c r="B478" s="11" t="s">
        <v>678</v>
      </c>
      <c r="C478" s="103">
        <v>164</v>
      </c>
      <c r="D478" s="103">
        <v>2</v>
      </c>
      <c r="E478" s="103"/>
      <c r="F478" s="103"/>
      <c r="G478" s="97">
        <f t="shared" si="29"/>
        <v>33376</v>
      </c>
      <c r="H478" s="97">
        <f t="shared" si="30"/>
        <v>407</v>
      </c>
      <c r="I478" s="24"/>
      <c r="J478" s="24"/>
    </row>
    <row r="479" spans="1:10" ht="31.5" hidden="1" outlineLevel="2" x14ac:dyDescent="0.25">
      <c r="A479" s="16" t="s">
        <v>677</v>
      </c>
      <c r="B479" s="11" t="s">
        <v>679</v>
      </c>
      <c r="C479" s="103">
        <v>600</v>
      </c>
      <c r="D479" s="103">
        <v>10</v>
      </c>
      <c r="E479" s="103"/>
      <c r="F479" s="103"/>
      <c r="G479" s="97">
        <f t="shared" si="29"/>
        <v>122106</v>
      </c>
      <c r="H479" s="97">
        <f t="shared" si="30"/>
        <v>2035</v>
      </c>
      <c r="I479" s="24"/>
      <c r="J479" s="24"/>
    </row>
    <row r="480" spans="1:10" ht="31.5" hidden="1" outlineLevel="2" x14ac:dyDescent="0.25">
      <c r="A480" s="16" t="s">
        <v>680</v>
      </c>
      <c r="B480" s="11" t="s">
        <v>681</v>
      </c>
      <c r="C480" s="103">
        <v>164</v>
      </c>
      <c r="D480" s="103">
        <v>2</v>
      </c>
      <c r="E480" s="103"/>
      <c r="F480" s="103"/>
      <c r="G480" s="97">
        <f t="shared" si="29"/>
        <v>33376</v>
      </c>
      <c r="H480" s="97">
        <f t="shared" si="30"/>
        <v>407</v>
      </c>
      <c r="I480" s="24"/>
      <c r="J480" s="24"/>
    </row>
    <row r="481" spans="1:10" ht="31.5" hidden="1" outlineLevel="2" x14ac:dyDescent="0.25">
      <c r="A481" s="16" t="s">
        <v>680</v>
      </c>
      <c r="B481" s="11" t="s">
        <v>682</v>
      </c>
      <c r="C481" s="103">
        <v>600</v>
      </c>
      <c r="D481" s="103">
        <v>10</v>
      </c>
      <c r="E481" s="103"/>
      <c r="F481" s="103"/>
      <c r="G481" s="97">
        <f t="shared" si="29"/>
        <v>122106</v>
      </c>
      <c r="H481" s="97">
        <f t="shared" si="30"/>
        <v>2035</v>
      </c>
      <c r="I481" s="24"/>
      <c r="J481" s="24"/>
    </row>
    <row r="482" spans="1:10" ht="31.5" hidden="1" outlineLevel="2" x14ac:dyDescent="0.25">
      <c r="A482" s="16" t="s">
        <v>683</v>
      </c>
      <c r="B482" s="11" t="s">
        <v>684</v>
      </c>
      <c r="C482" s="103">
        <v>164</v>
      </c>
      <c r="D482" s="103">
        <v>2</v>
      </c>
      <c r="E482" s="103"/>
      <c r="F482" s="103"/>
      <c r="G482" s="97">
        <f t="shared" si="29"/>
        <v>33376</v>
      </c>
      <c r="H482" s="97">
        <f t="shared" si="30"/>
        <v>407</v>
      </c>
      <c r="I482" s="24"/>
      <c r="J482" s="24"/>
    </row>
    <row r="483" spans="1:10" ht="31.5" hidden="1" outlineLevel="2" x14ac:dyDescent="0.25">
      <c r="A483" s="16" t="s">
        <v>683</v>
      </c>
      <c r="B483" s="11" t="s">
        <v>685</v>
      </c>
      <c r="C483" s="103">
        <v>600</v>
      </c>
      <c r="D483" s="103">
        <v>10</v>
      </c>
      <c r="E483" s="103"/>
      <c r="F483" s="103"/>
      <c r="G483" s="97">
        <f t="shared" si="29"/>
        <v>122106</v>
      </c>
      <c r="H483" s="97">
        <f t="shared" si="30"/>
        <v>2035</v>
      </c>
      <c r="I483" s="24"/>
      <c r="J483" s="24"/>
    </row>
    <row r="484" spans="1:10" ht="31.5" hidden="1" outlineLevel="2" x14ac:dyDescent="0.25">
      <c r="A484" s="16" t="s">
        <v>686</v>
      </c>
      <c r="B484" s="11" t="s">
        <v>687</v>
      </c>
      <c r="C484" s="103">
        <v>164</v>
      </c>
      <c r="D484" s="103">
        <v>2</v>
      </c>
      <c r="E484" s="103"/>
      <c r="F484" s="103"/>
      <c r="G484" s="97">
        <f t="shared" si="29"/>
        <v>33376</v>
      </c>
      <c r="H484" s="97">
        <f t="shared" si="30"/>
        <v>407</v>
      </c>
      <c r="I484" s="24"/>
      <c r="J484" s="24"/>
    </row>
    <row r="485" spans="1:10" ht="31.5" hidden="1" outlineLevel="2" x14ac:dyDescent="0.25">
      <c r="A485" s="16" t="s">
        <v>686</v>
      </c>
      <c r="B485" s="11" t="s">
        <v>688</v>
      </c>
      <c r="C485" s="103">
        <v>600</v>
      </c>
      <c r="D485" s="103">
        <v>10</v>
      </c>
      <c r="E485" s="103"/>
      <c r="F485" s="103"/>
      <c r="G485" s="97">
        <f t="shared" si="29"/>
        <v>122106</v>
      </c>
      <c r="H485" s="97">
        <f t="shared" si="30"/>
        <v>2035</v>
      </c>
      <c r="I485" s="24"/>
      <c r="J485" s="24"/>
    </row>
    <row r="486" spans="1:10" hidden="1" outlineLevel="2" x14ac:dyDescent="0.25">
      <c r="A486" s="16" t="s">
        <v>689</v>
      </c>
      <c r="B486" s="11" t="s">
        <v>690</v>
      </c>
      <c r="C486" s="103">
        <v>164</v>
      </c>
      <c r="D486" s="103">
        <v>2</v>
      </c>
      <c r="E486" s="103"/>
      <c r="F486" s="103"/>
      <c r="G486" s="97">
        <f t="shared" si="29"/>
        <v>33376</v>
      </c>
      <c r="H486" s="97">
        <f t="shared" si="30"/>
        <v>407</v>
      </c>
      <c r="I486" s="24"/>
      <c r="J486" s="24"/>
    </row>
    <row r="487" spans="1:10" ht="31.5" hidden="1" outlineLevel="2" x14ac:dyDescent="0.25">
      <c r="A487" s="16" t="s">
        <v>689</v>
      </c>
      <c r="B487" s="11" t="s">
        <v>691</v>
      </c>
      <c r="C487" s="103">
        <v>600</v>
      </c>
      <c r="D487" s="103">
        <v>10</v>
      </c>
      <c r="E487" s="103"/>
      <c r="F487" s="103"/>
      <c r="G487" s="97">
        <f t="shared" si="29"/>
        <v>122106</v>
      </c>
      <c r="H487" s="97">
        <f t="shared" si="30"/>
        <v>2035</v>
      </c>
      <c r="I487" s="24"/>
      <c r="J487" s="24"/>
    </row>
    <row r="488" spans="1:10" ht="31.5" hidden="1" outlineLevel="2" x14ac:dyDescent="0.25">
      <c r="A488" s="16" t="s">
        <v>692</v>
      </c>
      <c r="B488" s="11" t="s">
        <v>693</v>
      </c>
      <c r="C488" s="103">
        <v>164</v>
      </c>
      <c r="D488" s="103">
        <v>2</v>
      </c>
      <c r="E488" s="103"/>
      <c r="F488" s="103"/>
      <c r="G488" s="97">
        <f t="shared" si="29"/>
        <v>33376</v>
      </c>
      <c r="H488" s="97">
        <f t="shared" si="30"/>
        <v>407</v>
      </c>
      <c r="I488" s="24"/>
      <c r="J488" s="24"/>
    </row>
    <row r="489" spans="1:10" ht="31.5" hidden="1" outlineLevel="2" x14ac:dyDescent="0.25">
      <c r="A489" s="16" t="s">
        <v>692</v>
      </c>
      <c r="B489" s="11" t="s">
        <v>694</v>
      </c>
      <c r="C489" s="103">
        <v>600</v>
      </c>
      <c r="D489" s="103">
        <v>10</v>
      </c>
      <c r="E489" s="103"/>
      <c r="F489" s="103"/>
      <c r="G489" s="97">
        <f t="shared" si="29"/>
        <v>122106</v>
      </c>
      <c r="H489" s="97">
        <f t="shared" si="30"/>
        <v>2035</v>
      </c>
      <c r="I489" s="24"/>
      <c r="J489" s="24"/>
    </row>
    <row r="490" spans="1:10" ht="31.5" hidden="1" outlineLevel="2" x14ac:dyDescent="0.25">
      <c r="A490" s="16" t="s">
        <v>695</v>
      </c>
      <c r="B490" s="11" t="s">
        <v>696</v>
      </c>
      <c r="C490" s="103">
        <v>164</v>
      </c>
      <c r="D490" s="103">
        <v>2</v>
      </c>
      <c r="E490" s="103"/>
      <c r="F490" s="103"/>
      <c r="G490" s="97">
        <f t="shared" si="29"/>
        <v>33376</v>
      </c>
      <c r="H490" s="97">
        <f t="shared" si="30"/>
        <v>407</v>
      </c>
      <c r="I490" s="24"/>
      <c r="J490" s="24"/>
    </row>
    <row r="491" spans="1:10" ht="31.5" hidden="1" outlineLevel="2" x14ac:dyDescent="0.25">
      <c r="A491" s="16" t="s">
        <v>695</v>
      </c>
      <c r="B491" s="11" t="s">
        <v>697</v>
      </c>
      <c r="C491" s="103">
        <v>600</v>
      </c>
      <c r="D491" s="103">
        <v>10</v>
      </c>
      <c r="E491" s="103"/>
      <c r="F491" s="103"/>
      <c r="G491" s="97">
        <f t="shared" si="29"/>
        <v>122106</v>
      </c>
      <c r="H491" s="97">
        <f t="shared" si="30"/>
        <v>2035</v>
      </c>
      <c r="I491" s="24"/>
      <c r="J491" s="24"/>
    </row>
    <row r="492" spans="1:10" ht="31.5" hidden="1" outlineLevel="2" x14ac:dyDescent="0.25">
      <c r="A492" s="16" t="s">
        <v>698</v>
      </c>
      <c r="B492" s="11" t="s">
        <v>699</v>
      </c>
      <c r="C492" s="103">
        <v>164</v>
      </c>
      <c r="D492" s="103">
        <v>2</v>
      </c>
      <c r="E492" s="103"/>
      <c r="F492" s="103"/>
      <c r="G492" s="97">
        <f t="shared" si="29"/>
        <v>33376</v>
      </c>
      <c r="H492" s="97">
        <f t="shared" si="30"/>
        <v>407</v>
      </c>
      <c r="I492" s="24"/>
      <c r="J492" s="24"/>
    </row>
    <row r="493" spans="1:10" ht="31.5" hidden="1" outlineLevel="2" x14ac:dyDescent="0.25">
      <c r="A493" s="16" t="s">
        <v>700</v>
      </c>
      <c r="B493" s="11" t="s">
        <v>701</v>
      </c>
      <c r="C493" s="103">
        <v>600</v>
      </c>
      <c r="D493" s="103">
        <v>10</v>
      </c>
      <c r="E493" s="103"/>
      <c r="F493" s="103"/>
      <c r="G493" s="97">
        <f t="shared" si="29"/>
        <v>122106</v>
      </c>
      <c r="H493" s="97">
        <f t="shared" si="30"/>
        <v>2035</v>
      </c>
      <c r="I493" s="24"/>
      <c r="J493" s="24"/>
    </row>
    <row r="494" spans="1:10" hidden="1" outlineLevel="2" x14ac:dyDescent="0.25">
      <c r="A494" s="16" t="s">
        <v>702</v>
      </c>
      <c r="B494" s="11" t="s">
        <v>703</v>
      </c>
      <c r="C494" s="103">
        <v>164</v>
      </c>
      <c r="D494" s="103">
        <v>2</v>
      </c>
      <c r="E494" s="103"/>
      <c r="F494" s="103"/>
      <c r="G494" s="97">
        <f t="shared" si="29"/>
        <v>33376</v>
      </c>
      <c r="H494" s="97">
        <f t="shared" si="30"/>
        <v>407</v>
      </c>
      <c r="I494" s="24"/>
      <c r="J494" s="24"/>
    </row>
    <row r="495" spans="1:10" hidden="1" outlineLevel="2" x14ac:dyDescent="0.25">
      <c r="A495" s="16" t="s">
        <v>702</v>
      </c>
      <c r="B495" s="11" t="s">
        <v>704</v>
      </c>
      <c r="C495" s="103">
        <v>600</v>
      </c>
      <c r="D495" s="103">
        <v>10</v>
      </c>
      <c r="E495" s="103"/>
      <c r="F495" s="103"/>
      <c r="G495" s="97">
        <f t="shared" si="29"/>
        <v>122106</v>
      </c>
      <c r="H495" s="97">
        <f t="shared" si="30"/>
        <v>2035</v>
      </c>
      <c r="I495" s="24"/>
      <c r="J495" s="24"/>
    </row>
    <row r="496" spans="1:10" hidden="1" outlineLevel="2" x14ac:dyDescent="0.25">
      <c r="A496" s="16" t="s">
        <v>705</v>
      </c>
      <c r="B496" s="11" t="s">
        <v>706</v>
      </c>
      <c r="C496" s="103">
        <v>164</v>
      </c>
      <c r="D496" s="103">
        <v>2</v>
      </c>
      <c r="E496" s="103"/>
      <c r="F496" s="103"/>
      <c r="G496" s="97">
        <f t="shared" si="29"/>
        <v>33376</v>
      </c>
      <c r="H496" s="97">
        <f t="shared" si="30"/>
        <v>407</v>
      </c>
      <c r="I496" s="24"/>
      <c r="J496" s="24"/>
    </row>
    <row r="497" spans="1:10" ht="31.5" hidden="1" outlineLevel="2" x14ac:dyDescent="0.25">
      <c r="A497" s="16" t="s">
        <v>705</v>
      </c>
      <c r="B497" s="11" t="s">
        <v>707</v>
      </c>
      <c r="C497" s="103">
        <v>600</v>
      </c>
      <c r="D497" s="103">
        <v>10</v>
      </c>
      <c r="E497" s="103"/>
      <c r="F497" s="103"/>
      <c r="G497" s="97">
        <f t="shared" si="29"/>
        <v>122106</v>
      </c>
      <c r="H497" s="97">
        <f t="shared" si="30"/>
        <v>2035</v>
      </c>
      <c r="I497" s="24"/>
      <c r="J497" s="24"/>
    </row>
    <row r="498" spans="1:10" ht="31.5" hidden="1" outlineLevel="2" x14ac:dyDescent="0.25">
      <c r="A498" s="16" t="s">
        <v>708</v>
      </c>
      <c r="B498" s="11" t="s">
        <v>709</v>
      </c>
      <c r="C498" s="103">
        <v>120</v>
      </c>
      <c r="D498" s="103"/>
      <c r="E498" s="103"/>
      <c r="F498" s="103"/>
      <c r="G498" s="97">
        <f t="shared" si="29"/>
        <v>24421</v>
      </c>
      <c r="H498" s="97"/>
      <c r="I498" s="24"/>
      <c r="J498" s="24"/>
    </row>
    <row r="499" spans="1:10" ht="47.25" hidden="1" outlineLevel="2" x14ac:dyDescent="0.25">
      <c r="A499" s="16" t="s">
        <v>710</v>
      </c>
      <c r="B499" s="11" t="s">
        <v>711</v>
      </c>
      <c r="C499" s="103">
        <v>120</v>
      </c>
      <c r="D499" s="103"/>
      <c r="E499" s="103"/>
      <c r="F499" s="103"/>
      <c r="G499" s="97">
        <f t="shared" si="29"/>
        <v>24421</v>
      </c>
      <c r="H499" s="97"/>
      <c r="I499" s="24"/>
      <c r="J499" s="24"/>
    </row>
    <row r="500" spans="1:10" hidden="1" outlineLevel="2" x14ac:dyDescent="0.25">
      <c r="A500" s="16" t="s">
        <v>712</v>
      </c>
      <c r="B500" s="11" t="s">
        <v>713</v>
      </c>
      <c r="C500" s="103">
        <v>246</v>
      </c>
      <c r="D500" s="103">
        <v>2</v>
      </c>
      <c r="E500" s="103"/>
      <c r="F500" s="103"/>
      <c r="G500" s="97">
        <f t="shared" si="29"/>
        <v>50063</v>
      </c>
      <c r="H500" s="97">
        <f>ROUND($C$6*D500,0)</f>
        <v>407</v>
      </c>
      <c r="I500" s="24"/>
      <c r="J500" s="24"/>
    </row>
    <row r="501" spans="1:10" ht="31.5" hidden="1" outlineLevel="2" x14ac:dyDescent="0.25">
      <c r="A501" s="16" t="s">
        <v>712</v>
      </c>
      <c r="B501" s="11" t="s">
        <v>714</v>
      </c>
      <c r="C501" s="103">
        <v>600</v>
      </c>
      <c r="D501" s="103">
        <v>10</v>
      </c>
      <c r="E501" s="103"/>
      <c r="F501" s="103"/>
      <c r="G501" s="97">
        <f t="shared" si="29"/>
        <v>122106</v>
      </c>
      <c r="H501" s="97">
        <f>ROUND($C$6*D501,0)</f>
        <v>2035</v>
      </c>
      <c r="I501" s="24"/>
      <c r="J501" s="24"/>
    </row>
    <row r="502" spans="1:10" hidden="1" outlineLevel="2" x14ac:dyDescent="0.25">
      <c r="A502" s="16" t="s">
        <v>715</v>
      </c>
      <c r="B502" s="11" t="s">
        <v>716</v>
      </c>
      <c r="C502" s="103">
        <v>60</v>
      </c>
      <c r="D502" s="103"/>
      <c r="E502" s="103"/>
      <c r="F502" s="103"/>
      <c r="G502" s="97">
        <f t="shared" si="29"/>
        <v>12211</v>
      </c>
      <c r="H502" s="97"/>
      <c r="I502" s="24"/>
      <c r="J502" s="24"/>
    </row>
    <row r="503" spans="1:10" ht="31.5" hidden="1" outlineLevel="2" x14ac:dyDescent="0.25">
      <c r="A503" s="16" t="s">
        <v>717</v>
      </c>
      <c r="B503" s="11" t="s">
        <v>718</v>
      </c>
      <c r="C503" s="103">
        <v>20</v>
      </c>
      <c r="D503" s="103">
        <v>4</v>
      </c>
      <c r="E503" s="103"/>
      <c r="F503" s="103"/>
      <c r="G503" s="97">
        <f t="shared" ref="G503:G534" si="31">ROUND($C$6*C503,0)</f>
        <v>4070</v>
      </c>
      <c r="H503" s="97">
        <f>ROUND($C$6*D503,0)</f>
        <v>814</v>
      </c>
      <c r="I503" s="24"/>
      <c r="J503" s="24"/>
    </row>
    <row r="504" spans="1:10" hidden="1" outlineLevel="2" x14ac:dyDescent="0.25">
      <c r="A504" s="16" t="s">
        <v>719</v>
      </c>
      <c r="B504" s="11" t="s">
        <v>720</v>
      </c>
      <c r="C504" s="103">
        <v>120</v>
      </c>
      <c r="D504" s="103"/>
      <c r="E504" s="103"/>
      <c r="F504" s="103"/>
      <c r="G504" s="97">
        <f t="shared" si="31"/>
        <v>24421</v>
      </c>
      <c r="H504" s="97"/>
      <c r="I504" s="24"/>
      <c r="J504" s="24"/>
    </row>
    <row r="505" spans="1:10" hidden="1" outlineLevel="2" x14ac:dyDescent="0.25">
      <c r="A505" s="16" t="s">
        <v>721</v>
      </c>
      <c r="B505" s="11" t="s">
        <v>722</v>
      </c>
      <c r="C505" s="103">
        <v>10</v>
      </c>
      <c r="D505" s="103">
        <v>2</v>
      </c>
      <c r="E505" s="103"/>
      <c r="F505" s="103"/>
      <c r="G505" s="97">
        <f t="shared" si="31"/>
        <v>2035</v>
      </c>
      <c r="H505" s="97">
        <f t="shared" ref="H505:H511" si="32">ROUND($C$6*D505,0)</f>
        <v>407</v>
      </c>
      <c r="I505" s="24"/>
      <c r="J505" s="24"/>
    </row>
    <row r="506" spans="1:10" hidden="1" outlineLevel="2" x14ac:dyDescent="0.25">
      <c r="A506" s="16" t="s">
        <v>723</v>
      </c>
      <c r="B506" s="11" t="s">
        <v>724</v>
      </c>
      <c r="C506" s="103">
        <v>5</v>
      </c>
      <c r="D506" s="103">
        <v>1</v>
      </c>
      <c r="E506" s="103"/>
      <c r="F506" s="103"/>
      <c r="G506" s="97">
        <f t="shared" si="31"/>
        <v>1018</v>
      </c>
      <c r="H506" s="97">
        <f t="shared" si="32"/>
        <v>204</v>
      </c>
      <c r="I506" s="24"/>
      <c r="J506" s="24"/>
    </row>
    <row r="507" spans="1:10" hidden="1" outlineLevel="2" x14ac:dyDescent="0.25">
      <c r="A507" s="16" t="s">
        <v>725</v>
      </c>
      <c r="B507" s="11" t="s">
        <v>726</v>
      </c>
      <c r="C507" s="103">
        <v>10</v>
      </c>
      <c r="D507" s="103">
        <v>2</v>
      </c>
      <c r="E507" s="103"/>
      <c r="F507" s="103"/>
      <c r="G507" s="97">
        <f t="shared" si="31"/>
        <v>2035</v>
      </c>
      <c r="H507" s="97">
        <f t="shared" si="32"/>
        <v>407</v>
      </c>
      <c r="I507" s="24"/>
      <c r="J507" s="24"/>
    </row>
    <row r="508" spans="1:10" ht="31.5" hidden="1" outlineLevel="2" x14ac:dyDescent="0.25">
      <c r="A508" s="16" t="s">
        <v>727</v>
      </c>
      <c r="B508" s="11" t="s">
        <v>728</v>
      </c>
      <c r="C508" s="103">
        <v>10</v>
      </c>
      <c r="D508" s="103">
        <v>2</v>
      </c>
      <c r="E508" s="103"/>
      <c r="F508" s="103"/>
      <c r="G508" s="97">
        <f t="shared" si="31"/>
        <v>2035</v>
      </c>
      <c r="H508" s="97">
        <f t="shared" si="32"/>
        <v>407</v>
      </c>
      <c r="I508" s="24"/>
      <c r="J508" s="24"/>
    </row>
    <row r="509" spans="1:10" ht="31.5" hidden="1" outlineLevel="2" x14ac:dyDescent="0.25">
      <c r="A509" s="16" t="s">
        <v>729</v>
      </c>
      <c r="B509" s="11" t="s">
        <v>730</v>
      </c>
      <c r="C509" s="103">
        <v>20</v>
      </c>
      <c r="D509" s="103">
        <v>4</v>
      </c>
      <c r="E509" s="103"/>
      <c r="F509" s="103"/>
      <c r="G509" s="97">
        <f t="shared" si="31"/>
        <v>4070</v>
      </c>
      <c r="H509" s="97">
        <f t="shared" si="32"/>
        <v>814</v>
      </c>
      <c r="I509" s="24"/>
      <c r="J509" s="24"/>
    </row>
    <row r="510" spans="1:10" hidden="1" outlineLevel="2" x14ac:dyDescent="0.25">
      <c r="A510" s="16" t="s">
        <v>731</v>
      </c>
      <c r="B510" s="11" t="s">
        <v>732</v>
      </c>
      <c r="C510" s="103">
        <v>20</v>
      </c>
      <c r="D510" s="103">
        <v>5</v>
      </c>
      <c r="E510" s="103"/>
      <c r="F510" s="103"/>
      <c r="G510" s="97">
        <f t="shared" si="31"/>
        <v>4070</v>
      </c>
      <c r="H510" s="97">
        <f t="shared" si="32"/>
        <v>1018</v>
      </c>
      <c r="I510" s="24"/>
      <c r="J510" s="24"/>
    </row>
    <row r="511" spans="1:10" ht="31.5" hidden="1" outlineLevel="2" x14ac:dyDescent="0.25">
      <c r="A511" s="16" t="s">
        <v>733</v>
      </c>
      <c r="B511" s="11" t="s">
        <v>734</v>
      </c>
      <c r="C511" s="103">
        <v>4</v>
      </c>
      <c r="D511" s="103">
        <v>1</v>
      </c>
      <c r="E511" s="103"/>
      <c r="F511" s="103"/>
      <c r="G511" s="97">
        <f t="shared" si="31"/>
        <v>814</v>
      </c>
      <c r="H511" s="97">
        <f t="shared" si="32"/>
        <v>204</v>
      </c>
      <c r="I511" s="55"/>
      <c r="J511" s="24"/>
    </row>
    <row r="512" spans="1:10" hidden="1" outlineLevel="2" x14ac:dyDescent="0.25">
      <c r="A512" s="16" t="s">
        <v>735</v>
      </c>
      <c r="B512" s="11" t="s">
        <v>736</v>
      </c>
      <c r="C512" s="103">
        <v>60</v>
      </c>
      <c r="D512" s="103"/>
      <c r="E512" s="103"/>
      <c r="F512" s="103"/>
      <c r="G512" s="97">
        <f t="shared" si="31"/>
        <v>12211</v>
      </c>
      <c r="H512" s="97"/>
      <c r="I512" s="24"/>
      <c r="J512" s="24"/>
    </row>
    <row r="513" spans="1:10" hidden="1" outlineLevel="2" x14ac:dyDescent="0.25">
      <c r="A513" s="16" t="s">
        <v>735</v>
      </c>
      <c r="B513" s="11" t="s">
        <v>737</v>
      </c>
      <c r="C513" s="103">
        <v>120</v>
      </c>
      <c r="D513" s="103"/>
      <c r="E513" s="103"/>
      <c r="F513" s="103"/>
      <c r="G513" s="97">
        <f t="shared" si="31"/>
        <v>24421</v>
      </c>
      <c r="H513" s="97"/>
      <c r="I513" s="24"/>
      <c r="J513" s="24"/>
    </row>
    <row r="514" spans="1:10" ht="31.5" hidden="1" outlineLevel="2" x14ac:dyDescent="0.25">
      <c r="A514" s="16" t="s">
        <v>738</v>
      </c>
      <c r="B514" s="11" t="s">
        <v>739</v>
      </c>
      <c r="C514" s="103">
        <v>120</v>
      </c>
      <c r="D514" s="103"/>
      <c r="E514" s="103"/>
      <c r="F514" s="103"/>
      <c r="G514" s="97">
        <f t="shared" si="31"/>
        <v>24421</v>
      </c>
      <c r="H514" s="97"/>
      <c r="I514" s="24"/>
      <c r="J514" s="24"/>
    </row>
    <row r="515" spans="1:10" hidden="1" outlineLevel="2" x14ac:dyDescent="0.25">
      <c r="A515" s="16" t="s">
        <v>740</v>
      </c>
      <c r="B515" s="11" t="s">
        <v>741</v>
      </c>
      <c r="C515" s="103">
        <v>10</v>
      </c>
      <c r="D515" s="103"/>
      <c r="E515" s="103"/>
      <c r="F515" s="103"/>
      <c r="G515" s="97">
        <f t="shared" si="31"/>
        <v>2035</v>
      </c>
      <c r="H515" s="97"/>
      <c r="I515" s="24"/>
      <c r="J515" s="24"/>
    </row>
    <row r="516" spans="1:10" hidden="1" outlineLevel="2" x14ac:dyDescent="0.25">
      <c r="A516" s="16" t="s">
        <v>742</v>
      </c>
      <c r="B516" s="11" t="s">
        <v>743</v>
      </c>
      <c r="C516" s="103">
        <v>3</v>
      </c>
      <c r="D516" s="103"/>
      <c r="E516" s="103"/>
      <c r="F516" s="103"/>
      <c r="G516" s="97">
        <f t="shared" si="31"/>
        <v>611</v>
      </c>
      <c r="H516" s="97"/>
      <c r="I516" s="24"/>
      <c r="J516" s="24"/>
    </row>
    <row r="517" spans="1:10" hidden="1" outlineLevel="2" x14ac:dyDescent="0.25">
      <c r="A517" s="16" t="s">
        <v>744</v>
      </c>
      <c r="B517" s="11" t="s">
        <v>745</v>
      </c>
      <c r="C517" s="103">
        <v>5</v>
      </c>
      <c r="D517" s="103"/>
      <c r="E517" s="103"/>
      <c r="F517" s="103"/>
      <c r="G517" s="97">
        <f t="shared" si="31"/>
        <v>1018</v>
      </c>
      <c r="H517" s="97"/>
      <c r="I517" s="24"/>
      <c r="J517" s="24"/>
    </row>
    <row r="518" spans="1:10" ht="31.5" hidden="1" outlineLevel="2" x14ac:dyDescent="0.25">
      <c r="A518" s="16" t="s">
        <v>746</v>
      </c>
      <c r="B518" s="11" t="s">
        <v>747</v>
      </c>
      <c r="C518" s="103">
        <v>10</v>
      </c>
      <c r="D518" s="103"/>
      <c r="E518" s="103"/>
      <c r="F518" s="103"/>
      <c r="G518" s="97">
        <f t="shared" si="31"/>
        <v>2035</v>
      </c>
      <c r="H518" s="97"/>
      <c r="I518" s="24"/>
      <c r="J518" s="24"/>
    </row>
    <row r="519" spans="1:10" hidden="1" outlineLevel="2" x14ac:dyDescent="0.25">
      <c r="A519" s="16" t="s">
        <v>748</v>
      </c>
      <c r="B519" s="11" t="s">
        <v>749</v>
      </c>
      <c r="C519" s="103">
        <v>60</v>
      </c>
      <c r="D519" s="103"/>
      <c r="E519" s="103"/>
      <c r="F519" s="103"/>
      <c r="G519" s="97">
        <f t="shared" si="31"/>
        <v>12211</v>
      </c>
      <c r="H519" s="97"/>
      <c r="I519" s="24"/>
      <c r="J519" s="24"/>
    </row>
    <row r="520" spans="1:10" ht="31.5" hidden="1" outlineLevel="2" x14ac:dyDescent="0.25">
      <c r="A520" s="16" t="s">
        <v>750</v>
      </c>
      <c r="B520" s="11" t="s">
        <v>751</v>
      </c>
      <c r="C520" s="103">
        <v>60</v>
      </c>
      <c r="D520" s="103"/>
      <c r="E520" s="103"/>
      <c r="F520" s="103"/>
      <c r="G520" s="97">
        <f t="shared" si="31"/>
        <v>12211</v>
      </c>
      <c r="H520" s="97"/>
      <c r="I520" s="24"/>
      <c r="J520" s="24"/>
    </row>
    <row r="521" spans="1:10" ht="47.25" hidden="1" outlineLevel="2" x14ac:dyDescent="0.25">
      <c r="A521" s="16" t="s">
        <v>752</v>
      </c>
      <c r="B521" s="11" t="s">
        <v>753</v>
      </c>
      <c r="C521" s="103">
        <v>60</v>
      </c>
      <c r="D521" s="103"/>
      <c r="E521" s="103"/>
      <c r="F521" s="103"/>
      <c r="G521" s="97">
        <f t="shared" si="31"/>
        <v>12211</v>
      </c>
      <c r="H521" s="97"/>
      <c r="I521" s="24"/>
      <c r="J521" s="24"/>
    </row>
    <row r="522" spans="1:10" ht="47.25" hidden="1" outlineLevel="2" x14ac:dyDescent="0.25">
      <c r="A522" s="16" t="s">
        <v>754</v>
      </c>
      <c r="B522" s="11" t="s">
        <v>755</v>
      </c>
      <c r="C522" s="103">
        <v>60</v>
      </c>
      <c r="D522" s="103"/>
      <c r="E522" s="103"/>
      <c r="F522" s="103"/>
      <c r="G522" s="97">
        <f t="shared" si="31"/>
        <v>12211</v>
      </c>
      <c r="H522" s="97"/>
      <c r="I522" s="24"/>
      <c r="J522" s="24"/>
    </row>
    <row r="523" spans="1:10" ht="47.25" hidden="1" outlineLevel="2" x14ac:dyDescent="0.25">
      <c r="A523" s="16" t="s">
        <v>756</v>
      </c>
      <c r="B523" s="11" t="s">
        <v>757</v>
      </c>
      <c r="C523" s="103">
        <v>60</v>
      </c>
      <c r="D523" s="103"/>
      <c r="E523" s="103"/>
      <c r="F523" s="103"/>
      <c r="G523" s="97">
        <f t="shared" si="31"/>
        <v>12211</v>
      </c>
      <c r="H523" s="97"/>
      <c r="I523" s="24"/>
      <c r="J523" s="24"/>
    </row>
    <row r="524" spans="1:10" ht="31.5" hidden="1" outlineLevel="2" x14ac:dyDescent="0.25">
      <c r="A524" s="16" t="s">
        <v>758</v>
      </c>
      <c r="B524" s="11" t="s">
        <v>759</v>
      </c>
      <c r="C524" s="103">
        <v>20</v>
      </c>
      <c r="D524" s="103"/>
      <c r="E524" s="103"/>
      <c r="F524" s="103"/>
      <c r="G524" s="97">
        <f t="shared" si="31"/>
        <v>4070</v>
      </c>
      <c r="H524" s="97"/>
      <c r="I524" s="24"/>
      <c r="J524" s="24"/>
    </row>
    <row r="525" spans="1:10" ht="47.25" hidden="1" outlineLevel="2" x14ac:dyDescent="0.25">
      <c r="A525" s="16" t="s">
        <v>760</v>
      </c>
      <c r="B525" s="11" t="s">
        <v>761</v>
      </c>
      <c r="C525" s="103">
        <v>4</v>
      </c>
      <c r="D525" s="103">
        <v>1</v>
      </c>
      <c r="E525" s="103"/>
      <c r="F525" s="103"/>
      <c r="G525" s="97">
        <f t="shared" si="31"/>
        <v>814</v>
      </c>
      <c r="H525" s="97">
        <f>ROUND($C$6*D525,0)</f>
        <v>204</v>
      </c>
      <c r="I525" s="54"/>
      <c r="J525" s="24"/>
    </row>
    <row r="526" spans="1:10" ht="31.5" hidden="1" outlineLevel="2" x14ac:dyDescent="0.25">
      <c r="A526" s="16" t="s">
        <v>762</v>
      </c>
      <c r="B526" s="11" t="s">
        <v>763</v>
      </c>
      <c r="C526" s="103">
        <v>4</v>
      </c>
      <c r="D526" s="103">
        <v>1</v>
      </c>
      <c r="E526" s="103"/>
      <c r="F526" s="103"/>
      <c r="G526" s="97">
        <f t="shared" si="31"/>
        <v>814</v>
      </c>
      <c r="H526" s="97">
        <f>ROUND($C$6*D526,0)</f>
        <v>204</v>
      </c>
      <c r="I526" s="54"/>
      <c r="J526" s="24"/>
    </row>
    <row r="527" spans="1:10" ht="31.5" hidden="1" outlineLevel="2" x14ac:dyDescent="0.25">
      <c r="A527" s="16" t="s">
        <v>764</v>
      </c>
      <c r="B527" s="11" t="s">
        <v>765</v>
      </c>
      <c r="C527" s="103">
        <v>4</v>
      </c>
      <c r="D527" s="103">
        <v>1</v>
      </c>
      <c r="E527" s="103"/>
      <c r="F527" s="103"/>
      <c r="G527" s="97">
        <f t="shared" si="31"/>
        <v>814</v>
      </c>
      <c r="H527" s="97">
        <f>ROUND($C$6*D527,0)</f>
        <v>204</v>
      </c>
      <c r="I527" s="54"/>
      <c r="J527" s="24"/>
    </row>
    <row r="528" spans="1:10" hidden="1" outlineLevel="2" x14ac:dyDescent="0.25">
      <c r="A528" s="16" t="s">
        <v>766</v>
      </c>
      <c r="B528" s="11" t="s">
        <v>767</v>
      </c>
      <c r="C528" s="103">
        <v>5</v>
      </c>
      <c r="D528" s="103"/>
      <c r="E528" s="103"/>
      <c r="F528" s="103"/>
      <c r="G528" s="97">
        <f t="shared" si="31"/>
        <v>1018</v>
      </c>
      <c r="H528" s="97"/>
      <c r="I528" s="24"/>
      <c r="J528" s="24"/>
    </row>
    <row r="529" spans="1:10" ht="31.5" hidden="1" outlineLevel="2" x14ac:dyDescent="0.25">
      <c r="A529" s="16" t="s">
        <v>768</v>
      </c>
      <c r="B529" s="11" t="s">
        <v>769</v>
      </c>
      <c r="C529" s="103">
        <v>240</v>
      </c>
      <c r="D529" s="103"/>
      <c r="E529" s="103"/>
      <c r="F529" s="103"/>
      <c r="G529" s="97">
        <f t="shared" si="31"/>
        <v>48842</v>
      </c>
      <c r="H529" s="97"/>
      <c r="I529" s="24"/>
      <c r="J529" s="24"/>
    </row>
    <row r="530" spans="1:10" ht="31.5" hidden="1" outlineLevel="2" x14ac:dyDescent="0.25">
      <c r="A530" s="16" t="s">
        <v>770</v>
      </c>
      <c r="B530" s="11" t="s">
        <v>771</v>
      </c>
      <c r="C530" s="103">
        <v>240</v>
      </c>
      <c r="D530" s="103"/>
      <c r="E530" s="103"/>
      <c r="F530" s="103"/>
      <c r="G530" s="97">
        <f t="shared" si="31"/>
        <v>48842</v>
      </c>
      <c r="H530" s="97"/>
      <c r="I530" s="24"/>
      <c r="J530" s="24"/>
    </row>
    <row r="531" spans="1:10" hidden="1" outlineLevel="2" x14ac:dyDescent="0.25">
      <c r="A531" s="16" t="s">
        <v>772</v>
      </c>
      <c r="B531" s="11" t="s">
        <v>773</v>
      </c>
      <c r="C531" s="103">
        <v>5</v>
      </c>
      <c r="D531" s="103"/>
      <c r="E531" s="103"/>
      <c r="F531" s="103"/>
      <c r="G531" s="97">
        <f t="shared" si="31"/>
        <v>1018</v>
      </c>
      <c r="H531" s="97"/>
      <c r="I531" s="24"/>
      <c r="J531" s="24"/>
    </row>
    <row r="532" spans="1:10" hidden="1" outlineLevel="2" x14ac:dyDescent="0.25">
      <c r="A532" s="16" t="s">
        <v>774</v>
      </c>
      <c r="B532" s="11" t="s">
        <v>775</v>
      </c>
      <c r="C532" s="103">
        <v>5</v>
      </c>
      <c r="D532" s="103"/>
      <c r="E532" s="103"/>
      <c r="F532" s="103"/>
      <c r="G532" s="97">
        <f t="shared" si="31"/>
        <v>1018</v>
      </c>
      <c r="H532" s="97"/>
      <c r="I532" s="24"/>
      <c r="J532" s="24"/>
    </row>
    <row r="533" spans="1:10" ht="31.5" hidden="1" outlineLevel="2" x14ac:dyDescent="0.25">
      <c r="A533" s="16" t="s">
        <v>776</v>
      </c>
      <c r="B533" s="11" t="s">
        <v>777</v>
      </c>
      <c r="C533" s="103">
        <v>5</v>
      </c>
      <c r="D533" s="103"/>
      <c r="E533" s="103"/>
      <c r="F533" s="103"/>
      <c r="G533" s="97">
        <f t="shared" si="31"/>
        <v>1018</v>
      </c>
      <c r="H533" s="97"/>
      <c r="I533" s="24"/>
      <c r="J533" s="24"/>
    </row>
    <row r="534" spans="1:10" hidden="1" outlineLevel="2" x14ac:dyDescent="0.25">
      <c r="A534" s="16" t="s">
        <v>778</v>
      </c>
      <c r="B534" s="11" t="s">
        <v>779</v>
      </c>
      <c r="C534" s="103">
        <v>3</v>
      </c>
      <c r="D534" s="103"/>
      <c r="E534" s="103"/>
      <c r="F534" s="103"/>
      <c r="G534" s="97">
        <f t="shared" si="31"/>
        <v>611</v>
      </c>
      <c r="H534" s="97"/>
      <c r="I534" s="24"/>
      <c r="J534" s="24"/>
    </row>
    <row r="535" spans="1:10" hidden="1" outlineLevel="2" x14ac:dyDescent="0.25">
      <c r="A535" s="16" t="s">
        <v>780</v>
      </c>
      <c r="B535" s="11" t="s">
        <v>781</v>
      </c>
      <c r="C535" s="103">
        <v>12</v>
      </c>
      <c r="D535" s="103"/>
      <c r="E535" s="103"/>
      <c r="F535" s="103"/>
      <c r="G535" s="97">
        <f t="shared" ref="G535:G542" si="33">ROUND($C$6*C535,0)</f>
        <v>2442</v>
      </c>
      <c r="H535" s="97"/>
      <c r="I535" s="24"/>
      <c r="J535" s="24"/>
    </row>
    <row r="536" spans="1:10" hidden="1" outlineLevel="2" x14ac:dyDescent="0.25">
      <c r="A536" s="16" t="s">
        <v>780</v>
      </c>
      <c r="B536" s="11" t="s">
        <v>782</v>
      </c>
      <c r="C536" s="103">
        <v>60</v>
      </c>
      <c r="D536" s="103"/>
      <c r="E536" s="103"/>
      <c r="F536" s="103"/>
      <c r="G536" s="97">
        <f t="shared" si="33"/>
        <v>12211</v>
      </c>
      <c r="H536" s="97"/>
      <c r="I536" s="24"/>
      <c r="J536" s="24"/>
    </row>
    <row r="537" spans="1:10" hidden="1" outlineLevel="2" x14ac:dyDescent="0.25">
      <c r="A537" s="16" t="s">
        <v>783</v>
      </c>
      <c r="B537" s="11" t="s">
        <v>784</v>
      </c>
      <c r="C537" s="103">
        <v>30</v>
      </c>
      <c r="D537" s="103">
        <v>2</v>
      </c>
      <c r="E537" s="103"/>
      <c r="F537" s="103"/>
      <c r="G537" s="97">
        <f t="shared" si="33"/>
        <v>6105</v>
      </c>
      <c r="H537" s="97">
        <f>ROUND($C$6*D537,0)</f>
        <v>407</v>
      </c>
      <c r="I537" s="24"/>
      <c r="J537" s="24"/>
    </row>
    <row r="538" spans="1:10" hidden="1" outlineLevel="2" x14ac:dyDescent="0.25">
      <c r="A538" s="16" t="s">
        <v>783</v>
      </c>
      <c r="B538" s="11" t="s">
        <v>785</v>
      </c>
      <c r="C538" s="103">
        <v>150</v>
      </c>
      <c r="D538" s="103">
        <v>2</v>
      </c>
      <c r="E538" s="103"/>
      <c r="F538" s="103"/>
      <c r="G538" s="97">
        <f t="shared" si="33"/>
        <v>30527</v>
      </c>
      <c r="H538" s="97">
        <f>ROUND($C$6*D538,0)</f>
        <v>407</v>
      </c>
      <c r="I538" s="24"/>
      <c r="J538" s="24"/>
    </row>
    <row r="539" spans="1:10" ht="31.5" hidden="1" outlineLevel="2" x14ac:dyDescent="0.25">
      <c r="A539" s="16" t="s">
        <v>786</v>
      </c>
      <c r="B539" s="11" t="s">
        <v>787</v>
      </c>
      <c r="C539" s="103">
        <v>10</v>
      </c>
      <c r="D539" s="103"/>
      <c r="E539" s="103"/>
      <c r="F539" s="103"/>
      <c r="G539" s="97">
        <f t="shared" si="33"/>
        <v>2035</v>
      </c>
      <c r="H539" s="97"/>
      <c r="I539" s="24"/>
      <c r="J539" s="24"/>
    </row>
    <row r="540" spans="1:10" hidden="1" outlineLevel="2" x14ac:dyDescent="0.25">
      <c r="A540" s="16" t="s">
        <v>786</v>
      </c>
      <c r="B540" s="11" t="s">
        <v>788</v>
      </c>
      <c r="C540" s="103">
        <v>5</v>
      </c>
      <c r="D540" s="103"/>
      <c r="E540" s="103"/>
      <c r="F540" s="103"/>
      <c r="G540" s="97">
        <f t="shared" si="33"/>
        <v>1018</v>
      </c>
      <c r="H540" s="97"/>
      <c r="I540" s="24"/>
      <c r="J540" s="24"/>
    </row>
    <row r="541" spans="1:10" ht="31.5" hidden="1" outlineLevel="2" x14ac:dyDescent="0.25">
      <c r="A541" s="16" t="s">
        <v>789</v>
      </c>
      <c r="B541" s="11" t="s">
        <v>790</v>
      </c>
      <c r="C541" s="103">
        <v>10</v>
      </c>
      <c r="D541" s="103"/>
      <c r="E541" s="103"/>
      <c r="F541" s="103"/>
      <c r="G541" s="97">
        <f t="shared" si="33"/>
        <v>2035</v>
      </c>
      <c r="H541" s="97"/>
      <c r="I541" s="24"/>
      <c r="J541" s="24"/>
    </row>
    <row r="542" spans="1:10" ht="126" hidden="1" outlineLevel="2" x14ac:dyDescent="0.25">
      <c r="A542" s="16" t="s">
        <v>791</v>
      </c>
      <c r="B542" s="11" t="s">
        <v>792</v>
      </c>
      <c r="C542" s="103">
        <v>120</v>
      </c>
      <c r="D542" s="103"/>
      <c r="E542" s="103"/>
      <c r="F542" s="103"/>
      <c r="G542" s="97">
        <f t="shared" si="33"/>
        <v>24421</v>
      </c>
      <c r="H542" s="97"/>
      <c r="I542" s="24"/>
      <c r="J542" s="24"/>
    </row>
    <row r="543" spans="1:10" hidden="1" outlineLevel="2" x14ac:dyDescent="0.25">
      <c r="A543" s="34"/>
      <c r="B543" s="35"/>
      <c r="C543" s="42"/>
      <c r="D543" s="35"/>
      <c r="E543" s="35"/>
      <c r="F543" s="35"/>
      <c r="G543" s="37"/>
      <c r="H543" s="43"/>
    </row>
    <row r="544" spans="1:10" outlineLevel="1" collapsed="1" x14ac:dyDescent="0.25">
      <c r="A544" s="8" t="s">
        <v>45</v>
      </c>
      <c r="B544" s="9"/>
      <c r="C544" s="9"/>
      <c r="D544" s="9"/>
      <c r="E544" s="9"/>
      <c r="F544" s="9"/>
      <c r="G544" s="9"/>
      <c r="H544" s="10"/>
    </row>
    <row r="545" spans="1:10" ht="47.25" hidden="1" outlineLevel="2" x14ac:dyDescent="0.25">
      <c r="A545" s="96" t="s">
        <v>7</v>
      </c>
      <c r="B545" s="96" t="s">
        <v>249</v>
      </c>
      <c r="C545" s="96" t="s">
        <v>250</v>
      </c>
      <c r="D545" s="96" t="s">
        <v>251</v>
      </c>
      <c r="E545" s="96"/>
      <c r="F545" s="96"/>
      <c r="G545" s="96" t="s">
        <v>252</v>
      </c>
      <c r="H545" s="96" t="s">
        <v>253</v>
      </c>
    </row>
    <row r="546" spans="1:10" hidden="1" outlineLevel="2" x14ac:dyDescent="0.25">
      <c r="A546" s="16" t="s">
        <v>793</v>
      </c>
      <c r="B546" s="44" t="s">
        <v>794</v>
      </c>
      <c r="C546" s="103">
        <v>2</v>
      </c>
      <c r="D546" s="103">
        <v>0.5</v>
      </c>
      <c r="E546" s="103"/>
      <c r="F546" s="103"/>
      <c r="G546" s="97">
        <f t="shared" ref="G546:G555" si="34">ROUND($C$6*C546,0)</f>
        <v>407</v>
      </c>
      <c r="H546" s="97">
        <f t="shared" ref="H546:H555" si="35">ROUND($C$6*D546,0)</f>
        <v>102</v>
      </c>
      <c r="I546" s="24"/>
      <c r="J546" s="24"/>
    </row>
    <row r="547" spans="1:10" ht="31.5" hidden="1" outlineLevel="2" x14ac:dyDescent="0.25">
      <c r="A547" s="16" t="s">
        <v>795</v>
      </c>
      <c r="B547" s="44" t="s">
        <v>796</v>
      </c>
      <c r="C547" s="103">
        <v>2</v>
      </c>
      <c r="D547" s="103">
        <v>0.5</v>
      </c>
      <c r="E547" s="103"/>
      <c r="F547" s="103"/>
      <c r="G547" s="97">
        <f t="shared" si="34"/>
        <v>407</v>
      </c>
      <c r="H547" s="97">
        <f t="shared" si="35"/>
        <v>102</v>
      </c>
      <c r="I547" s="24"/>
      <c r="J547" s="24"/>
    </row>
    <row r="548" spans="1:10" hidden="1" outlineLevel="2" x14ac:dyDescent="0.25">
      <c r="A548" s="16" t="s">
        <v>328</v>
      </c>
      <c r="B548" s="44" t="s">
        <v>797</v>
      </c>
      <c r="C548" s="103">
        <v>2</v>
      </c>
      <c r="D548" s="103">
        <v>0.5</v>
      </c>
      <c r="E548" s="103"/>
      <c r="F548" s="103"/>
      <c r="G548" s="97">
        <f t="shared" si="34"/>
        <v>407</v>
      </c>
      <c r="H548" s="97">
        <f t="shared" si="35"/>
        <v>102</v>
      </c>
      <c r="I548" s="24"/>
      <c r="J548" s="24"/>
    </row>
    <row r="549" spans="1:10" ht="31.5" hidden="1" outlineLevel="2" x14ac:dyDescent="0.25">
      <c r="A549" s="16" t="s">
        <v>798</v>
      </c>
      <c r="B549" s="44" t="s">
        <v>799</v>
      </c>
      <c r="C549" s="103">
        <v>5</v>
      </c>
      <c r="D549" s="103">
        <v>1.25</v>
      </c>
      <c r="E549" s="103"/>
      <c r="F549" s="103"/>
      <c r="G549" s="97">
        <f t="shared" si="34"/>
        <v>1018</v>
      </c>
      <c r="H549" s="97">
        <f t="shared" si="35"/>
        <v>254</v>
      </c>
      <c r="I549" s="24"/>
      <c r="J549" s="24"/>
    </row>
    <row r="550" spans="1:10" ht="78.75" hidden="1" outlineLevel="2" x14ac:dyDescent="0.25">
      <c r="A550" s="16" t="s">
        <v>800</v>
      </c>
      <c r="B550" s="44" t="s">
        <v>801</v>
      </c>
      <c r="C550" s="103">
        <v>5</v>
      </c>
      <c r="D550" s="103">
        <v>1.25</v>
      </c>
      <c r="E550" s="103"/>
      <c r="F550" s="103"/>
      <c r="G550" s="97">
        <f t="shared" si="34"/>
        <v>1018</v>
      </c>
      <c r="H550" s="97">
        <f t="shared" si="35"/>
        <v>254</v>
      </c>
      <c r="I550" s="24"/>
      <c r="J550" s="24"/>
    </row>
    <row r="551" spans="1:10" hidden="1" outlineLevel="2" x14ac:dyDescent="0.25">
      <c r="A551" s="16" t="s">
        <v>802</v>
      </c>
      <c r="B551" s="44" t="s">
        <v>803</v>
      </c>
      <c r="C551" s="103">
        <v>5</v>
      </c>
      <c r="D551" s="103">
        <v>1.25</v>
      </c>
      <c r="E551" s="103"/>
      <c r="F551" s="103"/>
      <c r="G551" s="97">
        <f t="shared" si="34"/>
        <v>1018</v>
      </c>
      <c r="H551" s="97">
        <f t="shared" si="35"/>
        <v>254</v>
      </c>
      <c r="I551" s="24"/>
      <c r="J551" s="24"/>
    </row>
    <row r="552" spans="1:10" ht="31.5" hidden="1" outlineLevel="2" x14ac:dyDescent="0.25">
      <c r="A552" s="16" t="s">
        <v>804</v>
      </c>
      <c r="B552" s="44" t="s">
        <v>805</v>
      </c>
      <c r="C552" s="103">
        <v>2</v>
      </c>
      <c r="D552" s="103">
        <v>0.5</v>
      </c>
      <c r="E552" s="103"/>
      <c r="F552" s="103"/>
      <c r="G552" s="97">
        <f t="shared" si="34"/>
        <v>407</v>
      </c>
      <c r="H552" s="97">
        <f t="shared" si="35"/>
        <v>102</v>
      </c>
      <c r="I552" s="24"/>
      <c r="J552" s="24"/>
    </row>
    <row r="553" spans="1:10" ht="47.25" hidden="1" outlineLevel="2" x14ac:dyDescent="0.25">
      <c r="A553" s="16" t="s">
        <v>806</v>
      </c>
      <c r="B553" s="44" t="s">
        <v>807</v>
      </c>
      <c r="C553" s="103">
        <v>2</v>
      </c>
      <c r="D553" s="103">
        <v>0.5</v>
      </c>
      <c r="E553" s="103"/>
      <c r="F553" s="103"/>
      <c r="G553" s="97">
        <f t="shared" si="34"/>
        <v>407</v>
      </c>
      <c r="H553" s="97">
        <f t="shared" si="35"/>
        <v>102</v>
      </c>
      <c r="I553" s="24"/>
      <c r="J553" s="24"/>
    </row>
    <row r="554" spans="1:10" ht="47.25" hidden="1" outlineLevel="2" x14ac:dyDescent="0.25">
      <c r="A554" s="16" t="s">
        <v>808</v>
      </c>
      <c r="B554" s="44" t="s">
        <v>809</v>
      </c>
      <c r="C554" s="103">
        <v>2</v>
      </c>
      <c r="D554" s="103">
        <v>0.5</v>
      </c>
      <c r="E554" s="103"/>
      <c r="F554" s="103"/>
      <c r="G554" s="97">
        <f t="shared" si="34"/>
        <v>407</v>
      </c>
      <c r="H554" s="97">
        <f t="shared" si="35"/>
        <v>102</v>
      </c>
      <c r="I554" s="24"/>
      <c r="J554" s="24"/>
    </row>
    <row r="555" spans="1:10" hidden="1" outlineLevel="2" x14ac:dyDescent="0.25">
      <c r="A555" s="16" t="s">
        <v>810</v>
      </c>
      <c r="B555" s="44" t="s">
        <v>811</v>
      </c>
      <c r="C555" s="103">
        <v>5</v>
      </c>
      <c r="D555" s="103">
        <v>1.25</v>
      </c>
      <c r="E555" s="103"/>
      <c r="F555" s="103"/>
      <c r="G555" s="97">
        <f t="shared" si="34"/>
        <v>1018</v>
      </c>
      <c r="H555" s="97">
        <f t="shared" si="35"/>
        <v>254</v>
      </c>
      <c r="I555" s="24"/>
      <c r="J555" s="24"/>
    </row>
    <row r="556" spans="1:10" ht="31.5" hidden="1" outlineLevel="2" x14ac:dyDescent="0.25">
      <c r="A556" s="16" t="s">
        <v>812</v>
      </c>
      <c r="B556" s="44" t="s">
        <v>813</v>
      </c>
      <c r="C556" s="103">
        <v>5</v>
      </c>
      <c r="D556" s="103"/>
      <c r="E556" s="103"/>
      <c r="F556" s="103"/>
      <c r="G556" s="97">
        <f t="shared" ref="G556:G572" si="36">ROUND($C$6*C556,0)</f>
        <v>1018</v>
      </c>
      <c r="H556" s="97"/>
      <c r="I556" s="24"/>
      <c r="J556" s="24"/>
    </row>
    <row r="557" spans="1:10" ht="31.5" hidden="1" outlineLevel="2" x14ac:dyDescent="0.25">
      <c r="A557" s="16" t="s">
        <v>814</v>
      </c>
      <c r="B557" s="44" t="s">
        <v>815</v>
      </c>
      <c r="C557" s="103">
        <v>2</v>
      </c>
      <c r="D557" s="103"/>
      <c r="E557" s="103"/>
      <c r="F557" s="103"/>
      <c r="G557" s="97">
        <f t="shared" si="36"/>
        <v>407</v>
      </c>
      <c r="H557" s="97"/>
      <c r="I557" s="24"/>
      <c r="J557" s="24"/>
    </row>
    <row r="558" spans="1:10" ht="31.5" hidden="1" outlineLevel="2" x14ac:dyDescent="0.25">
      <c r="A558" s="16" t="s">
        <v>93</v>
      </c>
      <c r="B558" s="44" t="s">
        <v>816</v>
      </c>
      <c r="C558" s="103">
        <v>5</v>
      </c>
      <c r="D558" s="103">
        <v>1.25</v>
      </c>
      <c r="E558" s="103"/>
      <c r="F558" s="103"/>
      <c r="G558" s="97">
        <f t="shared" si="36"/>
        <v>1018</v>
      </c>
      <c r="H558" s="97">
        <f t="shared" ref="H558:H563" si="37">ROUND($C$6*D558,0)</f>
        <v>254</v>
      </c>
      <c r="I558" s="24"/>
      <c r="J558" s="24"/>
    </row>
    <row r="559" spans="1:10" ht="31.5" hidden="1" outlineLevel="2" x14ac:dyDescent="0.25">
      <c r="A559" s="16" t="s">
        <v>98</v>
      </c>
      <c r="B559" s="44" t="s">
        <v>817</v>
      </c>
      <c r="C559" s="103">
        <v>5</v>
      </c>
      <c r="D559" s="103">
        <v>1.25</v>
      </c>
      <c r="E559" s="103"/>
      <c r="F559" s="103"/>
      <c r="G559" s="97">
        <f t="shared" si="36"/>
        <v>1018</v>
      </c>
      <c r="H559" s="97">
        <f t="shared" si="37"/>
        <v>254</v>
      </c>
      <c r="I559" s="24"/>
      <c r="J559" s="24"/>
    </row>
    <row r="560" spans="1:10" ht="31.5" hidden="1" outlineLevel="2" x14ac:dyDescent="0.25">
      <c r="A560" s="16" t="s">
        <v>818</v>
      </c>
      <c r="B560" s="44" t="s">
        <v>819</v>
      </c>
      <c r="C560" s="103">
        <v>5</v>
      </c>
      <c r="D560" s="103">
        <v>1.25</v>
      </c>
      <c r="E560" s="103"/>
      <c r="F560" s="103"/>
      <c r="G560" s="97">
        <f t="shared" si="36"/>
        <v>1018</v>
      </c>
      <c r="H560" s="97">
        <f t="shared" si="37"/>
        <v>254</v>
      </c>
      <c r="I560" s="24"/>
      <c r="J560" s="24"/>
    </row>
    <row r="561" spans="1:17" ht="31.5" hidden="1" outlineLevel="2" x14ac:dyDescent="0.25">
      <c r="A561" s="16" t="s">
        <v>820</v>
      </c>
      <c r="B561" s="44" t="s">
        <v>821</v>
      </c>
      <c r="C561" s="103">
        <v>5</v>
      </c>
      <c r="D561" s="103">
        <v>1.25</v>
      </c>
      <c r="E561" s="103"/>
      <c r="F561" s="103"/>
      <c r="G561" s="97">
        <f t="shared" si="36"/>
        <v>1018</v>
      </c>
      <c r="H561" s="97">
        <f t="shared" si="37"/>
        <v>254</v>
      </c>
      <c r="I561" s="24"/>
      <c r="J561" s="24"/>
    </row>
    <row r="562" spans="1:17" hidden="1" outlineLevel="2" x14ac:dyDescent="0.25">
      <c r="A562" s="16" t="s">
        <v>822</v>
      </c>
      <c r="B562" s="44" t="s">
        <v>823</v>
      </c>
      <c r="C562" s="103">
        <v>5</v>
      </c>
      <c r="D562" s="103">
        <v>1.25</v>
      </c>
      <c r="E562" s="103"/>
      <c r="F562" s="103"/>
      <c r="G562" s="97">
        <f t="shared" si="36"/>
        <v>1018</v>
      </c>
      <c r="H562" s="97">
        <f t="shared" si="37"/>
        <v>254</v>
      </c>
      <c r="I562" s="24"/>
      <c r="J562" s="24"/>
    </row>
    <row r="563" spans="1:17" ht="31.5" hidden="1" outlineLevel="2" x14ac:dyDescent="0.25">
      <c r="A563" s="16" t="s">
        <v>824</v>
      </c>
      <c r="B563" s="44" t="s">
        <v>825</v>
      </c>
      <c r="C563" s="103">
        <v>5</v>
      </c>
      <c r="D563" s="103">
        <v>1.25</v>
      </c>
      <c r="E563" s="103"/>
      <c r="F563" s="103"/>
      <c r="G563" s="97">
        <f t="shared" si="36"/>
        <v>1018</v>
      </c>
      <c r="H563" s="97">
        <f t="shared" si="37"/>
        <v>254</v>
      </c>
      <c r="I563" s="24"/>
      <c r="J563" s="24"/>
    </row>
    <row r="564" spans="1:17" ht="78.75" hidden="1" outlineLevel="2" x14ac:dyDescent="0.25">
      <c r="A564" s="16" t="s">
        <v>826</v>
      </c>
      <c r="B564" s="44" t="s">
        <v>827</v>
      </c>
      <c r="C564" s="103">
        <v>60</v>
      </c>
      <c r="D564" s="103"/>
      <c r="E564" s="103"/>
      <c r="F564" s="103"/>
      <c r="G564" s="97">
        <f t="shared" si="36"/>
        <v>12211</v>
      </c>
      <c r="H564" s="97"/>
      <c r="I564" s="24"/>
      <c r="J564" s="24"/>
    </row>
    <row r="565" spans="1:17" ht="78.75" hidden="1" outlineLevel="2" x14ac:dyDescent="0.25">
      <c r="A565" s="16" t="s">
        <v>826</v>
      </c>
      <c r="B565" s="44" t="s">
        <v>828</v>
      </c>
      <c r="C565" s="103">
        <v>120</v>
      </c>
      <c r="D565" s="103"/>
      <c r="E565" s="103"/>
      <c r="F565" s="103"/>
      <c r="G565" s="97">
        <f t="shared" si="36"/>
        <v>24421</v>
      </c>
      <c r="H565" s="97"/>
      <c r="I565" s="24"/>
      <c r="J565" s="24"/>
    </row>
    <row r="566" spans="1:17" ht="31.5" hidden="1" outlineLevel="2" x14ac:dyDescent="0.25">
      <c r="A566" s="16" t="s">
        <v>829</v>
      </c>
      <c r="B566" s="44" t="s">
        <v>830</v>
      </c>
      <c r="C566" s="103">
        <v>5</v>
      </c>
      <c r="D566" s="103"/>
      <c r="E566" s="103"/>
      <c r="F566" s="103"/>
      <c r="G566" s="97">
        <f t="shared" si="36"/>
        <v>1018</v>
      </c>
      <c r="H566" s="97"/>
      <c r="I566" s="24"/>
      <c r="J566" s="24"/>
    </row>
    <row r="567" spans="1:17" ht="31.5" hidden="1" outlineLevel="2" x14ac:dyDescent="0.25">
      <c r="A567" s="16" t="s">
        <v>831</v>
      </c>
      <c r="B567" s="44" t="s">
        <v>832</v>
      </c>
      <c r="C567" s="103">
        <v>5</v>
      </c>
      <c r="D567" s="103"/>
      <c r="E567" s="103"/>
      <c r="F567" s="103"/>
      <c r="G567" s="97">
        <f t="shared" si="36"/>
        <v>1018</v>
      </c>
      <c r="H567" s="97"/>
      <c r="I567" s="24"/>
      <c r="J567" s="24"/>
    </row>
    <row r="568" spans="1:17" ht="31.5" hidden="1" outlineLevel="2" x14ac:dyDescent="0.25">
      <c r="A568" s="16" t="s">
        <v>833</v>
      </c>
      <c r="B568" s="44" t="s">
        <v>834</v>
      </c>
      <c r="C568" s="103">
        <v>5</v>
      </c>
      <c r="D568" s="103"/>
      <c r="E568" s="103"/>
      <c r="F568" s="103"/>
      <c r="G568" s="97">
        <f t="shared" si="36"/>
        <v>1018</v>
      </c>
      <c r="H568" s="97"/>
      <c r="I568" s="24"/>
      <c r="J568" s="24"/>
    </row>
    <row r="569" spans="1:17" ht="31.5" hidden="1" outlineLevel="2" x14ac:dyDescent="0.25">
      <c r="A569" s="16" t="s">
        <v>835</v>
      </c>
      <c r="B569" s="44" t="s">
        <v>836</v>
      </c>
      <c r="C569" s="103">
        <v>246</v>
      </c>
      <c r="D569" s="103"/>
      <c r="E569" s="103"/>
      <c r="F569" s="103"/>
      <c r="G569" s="97">
        <f t="shared" si="36"/>
        <v>50063</v>
      </c>
      <c r="H569" s="97"/>
      <c r="I569" s="24"/>
      <c r="J569" s="24"/>
    </row>
    <row r="570" spans="1:17" ht="31.5" hidden="1" outlineLevel="2" x14ac:dyDescent="0.25">
      <c r="A570" s="16" t="s">
        <v>835</v>
      </c>
      <c r="B570" s="44" t="s">
        <v>837</v>
      </c>
      <c r="C570" s="103">
        <v>600</v>
      </c>
      <c r="D570" s="103"/>
      <c r="E570" s="103"/>
      <c r="F570" s="103"/>
      <c r="G570" s="97">
        <f t="shared" si="36"/>
        <v>122106</v>
      </c>
      <c r="H570" s="97"/>
      <c r="I570" s="24"/>
      <c r="J570" s="24"/>
    </row>
    <row r="571" spans="1:17" ht="31.5" hidden="1" outlineLevel="2" x14ac:dyDescent="0.25">
      <c r="A571" s="16" t="s">
        <v>838</v>
      </c>
      <c r="B571" s="44" t="s">
        <v>839</v>
      </c>
      <c r="C571" s="103">
        <v>246</v>
      </c>
      <c r="D571" s="103"/>
      <c r="E571" s="103"/>
      <c r="F571" s="103"/>
      <c r="G571" s="97">
        <f t="shared" si="36"/>
        <v>50063</v>
      </c>
      <c r="H571" s="97"/>
      <c r="I571" s="24"/>
      <c r="J571" s="24"/>
    </row>
    <row r="572" spans="1:17" ht="31.5" hidden="1" outlineLevel="2" x14ac:dyDescent="0.25">
      <c r="A572" s="16" t="s">
        <v>838</v>
      </c>
      <c r="B572" s="44" t="s">
        <v>840</v>
      </c>
      <c r="C572" s="103">
        <v>600</v>
      </c>
      <c r="D572" s="103"/>
      <c r="E572" s="103"/>
      <c r="F572" s="103"/>
      <c r="G572" s="97">
        <f t="shared" si="36"/>
        <v>122106</v>
      </c>
      <c r="H572" s="97"/>
      <c r="I572" s="24"/>
      <c r="J572" s="24"/>
    </row>
    <row r="573" spans="1:17" hidden="1" outlineLevel="2" x14ac:dyDescent="0.25">
      <c r="A573" s="34"/>
      <c r="B573" s="35"/>
      <c r="C573" s="42"/>
      <c r="D573" s="35"/>
      <c r="E573" s="35"/>
      <c r="F573" s="35"/>
      <c r="G573" s="37"/>
      <c r="H573" s="37"/>
    </row>
    <row r="574" spans="1:17" outlineLevel="1" collapsed="1" x14ac:dyDescent="0.25">
      <c r="A574" s="8" t="s">
        <v>2007</v>
      </c>
      <c r="B574" s="9"/>
      <c r="C574" s="9"/>
      <c r="D574" s="9"/>
      <c r="E574" s="9"/>
      <c r="F574" s="9"/>
      <c r="G574" s="9"/>
      <c r="H574" s="10"/>
    </row>
    <row r="575" spans="1:17" ht="47.25" hidden="1" outlineLevel="2" x14ac:dyDescent="0.25">
      <c r="A575" s="96" t="s">
        <v>7</v>
      </c>
      <c r="B575" s="96" t="s">
        <v>249</v>
      </c>
      <c r="C575" s="96" t="s">
        <v>250</v>
      </c>
      <c r="D575" s="96" t="s">
        <v>251</v>
      </c>
      <c r="E575" s="96"/>
      <c r="F575" s="96"/>
      <c r="G575" s="96" t="s">
        <v>252</v>
      </c>
      <c r="H575" s="96" t="s">
        <v>253</v>
      </c>
    </row>
    <row r="576" spans="1:17" s="115" customFormat="1" ht="31.5" hidden="1" outlineLevel="2" x14ac:dyDescent="0.25">
      <c r="A576" s="91" t="s">
        <v>2022</v>
      </c>
      <c r="B576" s="92" t="s">
        <v>2023</v>
      </c>
      <c r="C576" s="118">
        <v>20</v>
      </c>
      <c r="D576" s="119"/>
      <c r="E576" s="119"/>
      <c r="F576" s="119"/>
      <c r="G576" s="117">
        <f t="shared" ref="G576:G581" si="38">ROUND($C$6*C576,0)</f>
        <v>4070</v>
      </c>
      <c r="H576" s="123"/>
      <c r="I576" s="122"/>
      <c r="J576" s="114"/>
      <c r="K576" s="114"/>
      <c r="L576" s="114"/>
      <c r="M576" s="114"/>
      <c r="N576" s="114"/>
      <c r="O576" s="114"/>
      <c r="P576" s="114"/>
      <c r="Q576" s="114"/>
    </row>
    <row r="577" spans="1:10" s="115" customFormat="1" ht="31.5" hidden="1" outlineLevel="2" x14ac:dyDescent="0.25">
      <c r="A577" s="91" t="s">
        <v>841</v>
      </c>
      <c r="B577" s="92" t="s">
        <v>842</v>
      </c>
      <c r="C577" s="118">
        <v>20</v>
      </c>
      <c r="D577" s="119"/>
      <c r="E577" s="119"/>
      <c r="F577" s="119"/>
      <c r="G577" s="117">
        <f t="shared" si="38"/>
        <v>4070</v>
      </c>
      <c r="H577" s="120"/>
      <c r="I577" s="114"/>
      <c r="J577" s="114"/>
    </row>
    <row r="578" spans="1:10" s="115" customFormat="1" ht="47.25" hidden="1" outlineLevel="2" x14ac:dyDescent="0.25">
      <c r="A578" s="109" t="s">
        <v>843</v>
      </c>
      <c r="B578" s="110" t="s">
        <v>844</v>
      </c>
      <c r="C578" s="118">
        <v>100</v>
      </c>
      <c r="D578" s="119"/>
      <c r="E578" s="119"/>
      <c r="F578" s="119"/>
      <c r="G578" s="117">
        <f t="shared" si="38"/>
        <v>20351</v>
      </c>
      <c r="H578" s="120"/>
      <c r="I578" s="114"/>
      <c r="J578" s="114"/>
    </row>
    <row r="579" spans="1:10" s="115" customFormat="1" ht="47.25" hidden="1" outlineLevel="2" x14ac:dyDescent="0.25">
      <c r="A579" s="109" t="s">
        <v>845</v>
      </c>
      <c r="B579" s="110" t="s">
        <v>846</v>
      </c>
      <c r="C579" s="118">
        <v>50</v>
      </c>
      <c r="D579" s="119"/>
      <c r="E579" s="119"/>
      <c r="F579" s="119"/>
      <c r="G579" s="117">
        <f t="shared" si="38"/>
        <v>10176</v>
      </c>
      <c r="H579" s="120"/>
      <c r="I579" s="114"/>
      <c r="J579" s="114"/>
    </row>
    <row r="580" spans="1:10" s="115" customFormat="1" hidden="1" outlineLevel="2" x14ac:dyDescent="0.25">
      <c r="A580" s="109" t="s">
        <v>847</v>
      </c>
      <c r="B580" s="110" t="s">
        <v>848</v>
      </c>
      <c r="C580" s="118">
        <v>100</v>
      </c>
      <c r="D580" s="119"/>
      <c r="E580" s="119"/>
      <c r="F580" s="119"/>
      <c r="G580" s="117">
        <f t="shared" si="38"/>
        <v>20351</v>
      </c>
      <c r="H580" s="120"/>
      <c r="I580" s="114"/>
      <c r="J580" s="114"/>
    </row>
    <row r="581" spans="1:10" s="115" customFormat="1" hidden="1" outlineLevel="2" x14ac:dyDescent="0.25">
      <c r="A581" s="109" t="s">
        <v>849</v>
      </c>
      <c r="B581" s="110" t="s">
        <v>850</v>
      </c>
      <c r="C581" s="118">
        <v>100</v>
      </c>
      <c r="D581" s="119"/>
      <c r="E581" s="119"/>
      <c r="F581" s="119"/>
      <c r="G581" s="117">
        <f t="shared" si="38"/>
        <v>20351</v>
      </c>
      <c r="H581" s="121"/>
      <c r="I581" s="114"/>
      <c r="J581" s="114"/>
    </row>
    <row r="582" spans="1:10" hidden="1" outlineLevel="2" x14ac:dyDescent="0.25"/>
    <row r="583" spans="1:10" hidden="1" outlineLevel="2" x14ac:dyDescent="0.25"/>
    <row r="584" spans="1:10" outlineLevel="1" collapsed="1" x14ac:dyDescent="0.25">
      <c r="A584" s="8" t="s">
        <v>100</v>
      </c>
      <c r="B584" s="9"/>
      <c r="C584" s="9"/>
      <c r="D584" s="9"/>
      <c r="E584" s="9"/>
      <c r="F584" s="9"/>
      <c r="G584" s="9"/>
      <c r="H584" s="10"/>
    </row>
    <row r="585" spans="1:10" ht="47.25" hidden="1" outlineLevel="2" x14ac:dyDescent="0.25">
      <c r="A585" s="96" t="s">
        <v>7</v>
      </c>
      <c r="B585" s="96" t="s">
        <v>249</v>
      </c>
      <c r="C585" s="96" t="s">
        <v>250</v>
      </c>
      <c r="D585" s="96" t="s">
        <v>251</v>
      </c>
      <c r="E585" s="96"/>
      <c r="F585" s="96"/>
      <c r="G585" s="96" t="s">
        <v>252</v>
      </c>
      <c r="H585" s="96" t="s">
        <v>253</v>
      </c>
    </row>
    <row r="586" spans="1:10" hidden="1" outlineLevel="2" x14ac:dyDescent="0.25">
      <c r="A586" s="16" t="s">
        <v>851</v>
      </c>
      <c r="B586" s="11" t="s">
        <v>876</v>
      </c>
      <c r="C586" s="103">
        <v>100</v>
      </c>
      <c r="D586" s="103">
        <v>10</v>
      </c>
      <c r="E586" s="103"/>
      <c r="F586" s="103"/>
      <c r="G586" s="97">
        <f t="shared" ref="G586:H590" si="39">ROUND(C586*$C$6,0)</f>
        <v>20351</v>
      </c>
      <c r="H586" s="97">
        <f t="shared" si="39"/>
        <v>2035</v>
      </c>
      <c r="I586" s="24"/>
    </row>
    <row r="587" spans="1:10" hidden="1" outlineLevel="2" x14ac:dyDescent="0.25">
      <c r="A587" s="16" t="s">
        <v>852</v>
      </c>
      <c r="B587" s="11" t="s">
        <v>877</v>
      </c>
      <c r="C587" s="103">
        <v>100</v>
      </c>
      <c r="D587" s="103">
        <v>10</v>
      </c>
      <c r="E587" s="103"/>
      <c r="F587" s="103"/>
      <c r="G587" s="97">
        <f t="shared" si="39"/>
        <v>20351</v>
      </c>
      <c r="H587" s="97">
        <f t="shared" si="39"/>
        <v>2035</v>
      </c>
      <c r="I587" s="24"/>
    </row>
    <row r="588" spans="1:10" ht="31.5" hidden="1" outlineLevel="2" x14ac:dyDescent="0.25">
      <c r="A588" s="16" t="s">
        <v>853</v>
      </c>
      <c r="B588" s="11" t="s">
        <v>878</v>
      </c>
      <c r="C588" s="103">
        <v>100</v>
      </c>
      <c r="D588" s="103">
        <v>10</v>
      </c>
      <c r="E588" s="103"/>
      <c r="F588" s="103"/>
      <c r="G588" s="97">
        <f t="shared" si="39"/>
        <v>20351</v>
      </c>
      <c r="H588" s="97">
        <f t="shared" si="39"/>
        <v>2035</v>
      </c>
      <c r="I588" s="24"/>
    </row>
    <row r="589" spans="1:10" hidden="1" outlineLevel="2" x14ac:dyDescent="0.25">
      <c r="A589" s="16" t="s">
        <v>854</v>
      </c>
      <c r="B589" s="11" t="s">
        <v>879</v>
      </c>
      <c r="C589" s="103">
        <v>20</v>
      </c>
      <c r="D589" s="103">
        <v>5</v>
      </c>
      <c r="E589" s="103"/>
      <c r="F589" s="103"/>
      <c r="G589" s="97">
        <f t="shared" si="39"/>
        <v>4070</v>
      </c>
      <c r="H589" s="97">
        <f t="shared" si="39"/>
        <v>1018</v>
      </c>
      <c r="I589" s="24"/>
    </row>
    <row r="590" spans="1:10" hidden="1" outlineLevel="2" x14ac:dyDescent="0.25">
      <c r="A590" s="16" t="s">
        <v>855</v>
      </c>
      <c r="B590" s="11" t="s">
        <v>880</v>
      </c>
      <c r="C590" s="103">
        <v>20</v>
      </c>
      <c r="D590" s="103">
        <v>5</v>
      </c>
      <c r="E590" s="103"/>
      <c r="F590" s="103"/>
      <c r="G590" s="97">
        <f t="shared" si="39"/>
        <v>4070</v>
      </c>
      <c r="H590" s="97">
        <f t="shared" si="39"/>
        <v>1018</v>
      </c>
      <c r="I590" s="24"/>
    </row>
    <row r="591" spans="1:10" hidden="1" outlineLevel="2" x14ac:dyDescent="0.25">
      <c r="A591" s="16" t="s">
        <v>856</v>
      </c>
      <c r="B591" s="11" t="s">
        <v>881</v>
      </c>
      <c r="C591" s="103">
        <v>100</v>
      </c>
      <c r="D591" s="103"/>
      <c r="E591" s="103"/>
      <c r="F591" s="103"/>
      <c r="G591" s="97">
        <f t="shared" ref="G591:G596" si="40">ROUND(C591*$C$6,0)</f>
        <v>20351</v>
      </c>
      <c r="H591" s="97">
        <f t="shared" ref="H591:H599" si="41">ROUND(D591*$C$6,0)</f>
        <v>0</v>
      </c>
      <c r="I591" s="24"/>
    </row>
    <row r="592" spans="1:10" hidden="1" outlineLevel="2" x14ac:dyDescent="0.25">
      <c r="A592" s="16" t="s">
        <v>857</v>
      </c>
      <c r="B592" s="11" t="s">
        <v>882</v>
      </c>
      <c r="C592" s="103">
        <v>20</v>
      </c>
      <c r="D592" s="103">
        <v>5</v>
      </c>
      <c r="E592" s="103"/>
      <c r="F592" s="103"/>
      <c r="G592" s="97">
        <f t="shared" si="40"/>
        <v>4070</v>
      </c>
      <c r="H592" s="97">
        <f t="shared" si="41"/>
        <v>1018</v>
      </c>
      <c r="I592" s="24"/>
    </row>
    <row r="593" spans="1:9" hidden="1" outlineLevel="2" x14ac:dyDescent="0.25">
      <c r="A593" s="16" t="s">
        <v>858</v>
      </c>
      <c r="B593" s="11" t="s">
        <v>883</v>
      </c>
      <c r="C593" s="103">
        <v>100</v>
      </c>
      <c r="D593" s="103"/>
      <c r="E593" s="103"/>
      <c r="F593" s="103"/>
      <c r="G593" s="97">
        <f t="shared" si="40"/>
        <v>20351</v>
      </c>
      <c r="H593" s="97">
        <f t="shared" si="41"/>
        <v>0</v>
      </c>
      <c r="I593" s="24"/>
    </row>
    <row r="594" spans="1:9" ht="31.5" hidden="1" outlineLevel="2" x14ac:dyDescent="0.25">
      <c r="A594" s="16" t="s">
        <v>859</v>
      </c>
      <c r="B594" s="11" t="s">
        <v>884</v>
      </c>
      <c r="C594" s="103">
        <v>100</v>
      </c>
      <c r="D594" s="103">
        <v>10</v>
      </c>
      <c r="E594" s="103"/>
      <c r="F594" s="103"/>
      <c r="G594" s="97">
        <f t="shared" si="40"/>
        <v>20351</v>
      </c>
      <c r="H594" s="97">
        <f t="shared" si="41"/>
        <v>2035</v>
      </c>
      <c r="I594" s="24"/>
    </row>
    <row r="595" spans="1:9" ht="47.25" hidden="1" outlineLevel="2" x14ac:dyDescent="0.25">
      <c r="A595" s="16" t="s">
        <v>860</v>
      </c>
      <c r="B595" s="11" t="s">
        <v>885</v>
      </c>
      <c r="C595" s="103">
        <v>100</v>
      </c>
      <c r="D595" s="103">
        <v>10</v>
      </c>
      <c r="E595" s="103"/>
      <c r="F595" s="103"/>
      <c r="G595" s="97">
        <f t="shared" si="40"/>
        <v>20351</v>
      </c>
      <c r="H595" s="97">
        <f t="shared" si="41"/>
        <v>2035</v>
      </c>
      <c r="I595" s="24"/>
    </row>
    <row r="596" spans="1:9" ht="47.25" hidden="1" outlineLevel="2" x14ac:dyDescent="0.25">
      <c r="A596" s="16" t="s">
        <v>886</v>
      </c>
      <c r="B596" s="11" t="s">
        <v>887</v>
      </c>
      <c r="C596" s="103">
        <v>100</v>
      </c>
      <c r="D596" s="103">
        <v>10</v>
      </c>
      <c r="E596" s="103"/>
      <c r="F596" s="103"/>
      <c r="G596" s="97">
        <f t="shared" si="40"/>
        <v>20351</v>
      </c>
      <c r="H596" s="97">
        <f t="shared" si="41"/>
        <v>2035</v>
      </c>
      <c r="I596" s="24"/>
    </row>
    <row r="597" spans="1:9" ht="31.5" hidden="1" outlineLevel="2" x14ac:dyDescent="0.25">
      <c r="A597" s="16" t="s">
        <v>861</v>
      </c>
      <c r="B597" s="11" t="s">
        <v>888</v>
      </c>
      <c r="C597" s="103">
        <v>100</v>
      </c>
      <c r="D597" s="103">
        <v>10</v>
      </c>
      <c r="E597" s="103"/>
      <c r="F597" s="103"/>
      <c r="G597" s="97">
        <f t="shared" ref="G597:G609" si="42">ROUND(C597*$C$6,0)</f>
        <v>20351</v>
      </c>
      <c r="H597" s="97">
        <f t="shared" si="41"/>
        <v>2035</v>
      </c>
      <c r="I597" s="24"/>
    </row>
    <row r="598" spans="1:9" hidden="1" outlineLevel="2" x14ac:dyDescent="0.25">
      <c r="A598" s="16" t="s">
        <v>862</v>
      </c>
      <c r="B598" s="11" t="s">
        <v>889</v>
      </c>
      <c r="C598" s="103">
        <v>60</v>
      </c>
      <c r="D598" s="103">
        <v>6</v>
      </c>
      <c r="E598" s="103"/>
      <c r="F598" s="103"/>
      <c r="G598" s="97">
        <f t="shared" si="42"/>
        <v>12211</v>
      </c>
      <c r="H598" s="97">
        <f t="shared" si="41"/>
        <v>1221</v>
      </c>
      <c r="I598" s="24"/>
    </row>
    <row r="599" spans="1:9" hidden="1" outlineLevel="2" x14ac:dyDescent="0.25">
      <c r="A599" s="16" t="s">
        <v>890</v>
      </c>
      <c r="B599" s="11" t="s">
        <v>891</v>
      </c>
      <c r="C599" s="103">
        <v>60</v>
      </c>
      <c r="D599" s="103">
        <v>6</v>
      </c>
      <c r="E599" s="103"/>
      <c r="F599" s="103"/>
      <c r="G599" s="97">
        <f t="shared" si="42"/>
        <v>12211</v>
      </c>
      <c r="H599" s="97">
        <f t="shared" si="41"/>
        <v>1221</v>
      </c>
      <c r="I599" s="24"/>
    </row>
    <row r="600" spans="1:9" ht="31.5" hidden="1" outlineLevel="2" x14ac:dyDescent="0.25">
      <c r="A600" s="16" t="s">
        <v>863</v>
      </c>
      <c r="B600" s="11" t="s">
        <v>892</v>
      </c>
      <c r="C600" s="103">
        <v>60</v>
      </c>
      <c r="D600" s="103">
        <v>6</v>
      </c>
      <c r="E600" s="103"/>
      <c r="F600" s="103"/>
      <c r="G600" s="97">
        <f t="shared" si="42"/>
        <v>12211</v>
      </c>
      <c r="H600" s="97">
        <f t="shared" ref="H600:H615" si="43">ROUND(D600*$C$6,0)</f>
        <v>1221</v>
      </c>
      <c r="I600" s="24"/>
    </row>
    <row r="601" spans="1:9" ht="31.5" hidden="1" outlineLevel="2" x14ac:dyDescent="0.25">
      <c r="A601" s="16" t="s">
        <v>864</v>
      </c>
      <c r="B601" s="11" t="s">
        <v>893</v>
      </c>
      <c r="C601" s="103">
        <v>60</v>
      </c>
      <c r="D601" s="103">
        <v>6</v>
      </c>
      <c r="E601" s="103"/>
      <c r="F601" s="103"/>
      <c r="G601" s="97">
        <f t="shared" si="42"/>
        <v>12211</v>
      </c>
      <c r="H601" s="97">
        <f t="shared" si="43"/>
        <v>1221</v>
      </c>
      <c r="I601" s="24"/>
    </row>
    <row r="602" spans="1:9" ht="31.5" hidden="1" outlineLevel="2" x14ac:dyDescent="0.25">
      <c r="A602" s="16" t="s">
        <v>865</v>
      </c>
      <c r="B602" s="11" t="s">
        <v>894</v>
      </c>
      <c r="C602" s="103">
        <v>60</v>
      </c>
      <c r="D602" s="103">
        <v>6</v>
      </c>
      <c r="E602" s="103"/>
      <c r="F602" s="103"/>
      <c r="G602" s="97">
        <f t="shared" si="42"/>
        <v>12211</v>
      </c>
      <c r="H602" s="97">
        <f t="shared" si="43"/>
        <v>1221</v>
      </c>
      <c r="I602" s="24"/>
    </row>
    <row r="603" spans="1:9" ht="31.5" hidden="1" outlineLevel="2" x14ac:dyDescent="0.25">
      <c r="A603" s="16" t="s">
        <v>895</v>
      </c>
      <c r="B603" s="11" t="s">
        <v>896</v>
      </c>
      <c r="C603" s="103">
        <v>60</v>
      </c>
      <c r="D603" s="103">
        <v>6</v>
      </c>
      <c r="E603" s="103"/>
      <c r="F603" s="103"/>
      <c r="G603" s="97">
        <f t="shared" si="42"/>
        <v>12211</v>
      </c>
      <c r="H603" s="97">
        <f t="shared" si="43"/>
        <v>1221</v>
      </c>
      <c r="I603" s="24"/>
    </row>
    <row r="604" spans="1:9" ht="63" hidden="1" outlineLevel="2" x14ac:dyDescent="0.25">
      <c r="A604" s="16" t="s">
        <v>866</v>
      </c>
      <c r="B604" s="11" t="s">
        <v>897</v>
      </c>
      <c r="C604" s="103">
        <v>60</v>
      </c>
      <c r="D604" s="103"/>
      <c r="E604" s="103"/>
      <c r="F604" s="103"/>
      <c r="G604" s="97">
        <f t="shared" si="42"/>
        <v>12211</v>
      </c>
      <c r="H604" s="97">
        <f t="shared" si="43"/>
        <v>0</v>
      </c>
      <c r="I604" s="24"/>
    </row>
    <row r="605" spans="1:9" ht="63" hidden="1" outlineLevel="2" x14ac:dyDescent="0.25">
      <c r="A605" s="16" t="s">
        <v>867</v>
      </c>
      <c r="B605" s="11" t="s">
        <v>898</v>
      </c>
      <c r="C605" s="103">
        <v>60</v>
      </c>
      <c r="D605" s="103"/>
      <c r="E605" s="103"/>
      <c r="F605" s="103"/>
      <c r="G605" s="97">
        <f t="shared" si="42"/>
        <v>12211</v>
      </c>
      <c r="H605" s="97">
        <f t="shared" si="43"/>
        <v>0</v>
      </c>
      <c r="I605" s="24"/>
    </row>
    <row r="606" spans="1:9" ht="63" hidden="1" outlineLevel="2" x14ac:dyDescent="0.25">
      <c r="A606" s="16" t="s">
        <v>868</v>
      </c>
      <c r="B606" s="11" t="s">
        <v>869</v>
      </c>
      <c r="C606" s="103">
        <v>60</v>
      </c>
      <c r="D606" s="103"/>
      <c r="E606" s="103"/>
      <c r="F606" s="103"/>
      <c r="G606" s="97">
        <f t="shared" si="42"/>
        <v>12211</v>
      </c>
      <c r="H606" s="97">
        <f t="shared" si="43"/>
        <v>0</v>
      </c>
      <c r="I606" s="24"/>
    </row>
    <row r="607" spans="1:9" ht="63" hidden="1" outlineLevel="2" x14ac:dyDescent="0.25">
      <c r="A607" s="16" t="s">
        <v>870</v>
      </c>
      <c r="B607" s="11" t="s">
        <v>899</v>
      </c>
      <c r="C607" s="103">
        <v>60</v>
      </c>
      <c r="D607" s="103"/>
      <c r="E607" s="103"/>
      <c r="F607" s="103"/>
      <c r="G607" s="97">
        <f t="shared" si="42"/>
        <v>12211</v>
      </c>
      <c r="H607" s="97">
        <f t="shared" si="43"/>
        <v>0</v>
      </c>
      <c r="I607" s="24"/>
    </row>
    <row r="608" spans="1:9" ht="47.25" hidden="1" outlineLevel="2" x14ac:dyDescent="0.25">
      <c r="A608" s="16" t="s">
        <v>871</v>
      </c>
      <c r="B608" s="11" t="s">
        <v>900</v>
      </c>
      <c r="C608" s="103">
        <v>60</v>
      </c>
      <c r="D608" s="103"/>
      <c r="E608" s="103"/>
      <c r="F608" s="103"/>
      <c r="G608" s="97">
        <f t="shared" si="42"/>
        <v>12211</v>
      </c>
      <c r="H608" s="97">
        <f t="shared" si="43"/>
        <v>0</v>
      </c>
      <c r="I608" s="24"/>
    </row>
    <row r="609" spans="1:9" ht="47.25" hidden="1" outlineLevel="2" x14ac:dyDescent="0.25">
      <c r="A609" s="16" t="s">
        <v>872</v>
      </c>
      <c r="B609" s="11" t="s">
        <v>901</v>
      </c>
      <c r="C609" s="103">
        <v>60</v>
      </c>
      <c r="D609" s="103"/>
      <c r="E609" s="103"/>
      <c r="F609" s="103"/>
      <c r="G609" s="97">
        <f t="shared" si="42"/>
        <v>12211</v>
      </c>
      <c r="H609" s="97">
        <f t="shared" si="43"/>
        <v>0</v>
      </c>
      <c r="I609" s="24"/>
    </row>
    <row r="610" spans="1:9" ht="47.25" hidden="1" outlineLevel="2" x14ac:dyDescent="0.25">
      <c r="A610" s="16" t="s">
        <v>873</v>
      </c>
      <c r="B610" s="11" t="s">
        <v>902</v>
      </c>
      <c r="C610" s="103">
        <v>60</v>
      </c>
      <c r="D610" s="103">
        <v>6</v>
      </c>
      <c r="E610" s="103"/>
      <c r="F610" s="103"/>
      <c r="G610" s="97">
        <f t="shared" ref="G610:G615" si="44">ROUND(C610*$C$6,0)</f>
        <v>12211</v>
      </c>
      <c r="H610" s="97">
        <f t="shared" si="43"/>
        <v>1221</v>
      </c>
      <c r="I610" s="24"/>
    </row>
    <row r="611" spans="1:9" ht="31.5" hidden="1" outlineLevel="2" x14ac:dyDescent="0.25">
      <c r="A611" s="16" t="s">
        <v>874</v>
      </c>
      <c r="B611" s="11" t="s">
        <v>903</v>
      </c>
      <c r="C611" s="103">
        <v>60</v>
      </c>
      <c r="D611" s="103">
        <v>6</v>
      </c>
      <c r="E611" s="103"/>
      <c r="F611" s="103"/>
      <c r="G611" s="97">
        <f t="shared" si="44"/>
        <v>12211</v>
      </c>
      <c r="H611" s="97">
        <f t="shared" si="43"/>
        <v>1221</v>
      </c>
      <c r="I611" s="24"/>
    </row>
    <row r="612" spans="1:9" ht="31.5" hidden="1" outlineLevel="2" x14ac:dyDescent="0.25">
      <c r="A612" s="16" t="s">
        <v>904</v>
      </c>
      <c r="B612" s="11" t="s">
        <v>905</v>
      </c>
      <c r="C612" s="103">
        <v>100</v>
      </c>
      <c r="D612" s="103">
        <v>10</v>
      </c>
      <c r="E612" s="103"/>
      <c r="F612" s="103"/>
      <c r="G612" s="97">
        <f t="shared" si="44"/>
        <v>20351</v>
      </c>
      <c r="H612" s="97">
        <f t="shared" si="43"/>
        <v>2035</v>
      </c>
      <c r="I612" s="24"/>
    </row>
    <row r="613" spans="1:9" ht="31.5" hidden="1" outlineLevel="2" x14ac:dyDescent="0.25">
      <c r="A613" s="16" t="s">
        <v>906</v>
      </c>
      <c r="B613" s="11" t="s">
        <v>907</v>
      </c>
      <c r="C613" s="103">
        <v>100</v>
      </c>
      <c r="D613" s="103">
        <v>10</v>
      </c>
      <c r="E613" s="103"/>
      <c r="F613" s="103"/>
      <c r="G613" s="97">
        <f t="shared" si="44"/>
        <v>20351</v>
      </c>
      <c r="H613" s="97">
        <f t="shared" si="43"/>
        <v>2035</v>
      </c>
      <c r="I613" s="24"/>
    </row>
    <row r="614" spans="1:9" hidden="1" outlineLevel="2" x14ac:dyDescent="0.25">
      <c r="A614" s="16" t="s">
        <v>908</v>
      </c>
      <c r="B614" s="11" t="s">
        <v>875</v>
      </c>
      <c r="C614" s="103">
        <v>100</v>
      </c>
      <c r="D614" s="103">
        <v>10</v>
      </c>
      <c r="E614" s="103"/>
      <c r="F614" s="103"/>
      <c r="G614" s="97">
        <f t="shared" si="44"/>
        <v>20351</v>
      </c>
      <c r="H614" s="97">
        <f t="shared" si="43"/>
        <v>2035</v>
      </c>
      <c r="I614" s="24"/>
    </row>
    <row r="615" spans="1:9" ht="31.5" hidden="1" outlineLevel="2" x14ac:dyDescent="0.25">
      <c r="A615" s="16" t="s">
        <v>909</v>
      </c>
      <c r="B615" s="11" t="s">
        <v>910</v>
      </c>
      <c r="C615" s="103">
        <v>100</v>
      </c>
      <c r="D615" s="103"/>
      <c r="E615" s="103"/>
      <c r="F615" s="103"/>
      <c r="G615" s="97">
        <f t="shared" si="44"/>
        <v>20351</v>
      </c>
      <c r="H615" s="97">
        <f t="shared" si="43"/>
        <v>0</v>
      </c>
      <c r="I615" s="24"/>
    </row>
    <row r="616" spans="1:9" hidden="1" outlineLevel="2" x14ac:dyDescent="0.25">
      <c r="I616" s="24"/>
    </row>
    <row r="617" spans="1:9" outlineLevel="1" collapsed="1" x14ac:dyDescent="0.25">
      <c r="A617" s="8" t="s">
        <v>911</v>
      </c>
      <c r="B617" s="9"/>
      <c r="C617" s="9"/>
      <c r="D617" s="9"/>
      <c r="E617" s="9"/>
      <c r="F617" s="9"/>
      <c r="G617" s="9"/>
      <c r="H617" s="10"/>
      <c r="I617" s="24"/>
    </row>
    <row r="618" spans="1:9" ht="41.25" hidden="1" outlineLevel="2" x14ac:dyDescent="0.25">
      <c r="A618" s="96" t="s">
        <v>7</v>
      </c>
      <c r="B618" s="96" t="s">
        <v>8</v>
      </c>
      <c r="C618" s="124" t="s">
        <v>9</v>
      </c>
      <c r="D618" s="124" t="s">
        <v>2024</v>
      </c>
      <c r="E618" s="124"/>
      <c r="F618" s="124"/>
      <c r="G618" s="124" t="s">
        <v>10</v>
      </c>
      <c r="H618" s="125" t="s">
        <v>2013</v>
      </c>
      <c r="I618" s="24"/>
    </row>
    <row r="619" spans="1:9" ht="31.5" hidden="1" outlineLevel="2" x14ac:dyDescent="0.25">
      <c r="A619" s="16">
        <v>27</v>
      </c>
      <c r="B619" s="11" t="s">
        <v>912</v>
      </c>
      <c r="C619" s="41"/>
      <c r="D619" s="41"/>
      <c r="E619" s="41"/>
      <c r="F619" s="41"/>
      <c r="G619" s="103">
        <v>60</v>
      </c>
      <c r="H619" s="97">
        <f>ROUND(G619*$C$6,0)</f>
        <v>12211</v>
      </c>
      <c r="I619" s="24"/>
    </row>
    <row r="620" spans="1:9" hidden="1" outlineLevel="2" x14ac:dyDescent="0.25">
      <c r="I620" s="24"/>
    </row>
    <row r="621" spans="1:9" outlineLevel="1" collapsed="1" x14ac:dyDescent="0.25">
      <c r="A621" s="135" t="s">
        <v>2025</v>
      </c>
      <c r="B621" s="62"/>
      <c r="C621" s="14"/>
      <c r="D621" s="14"/>
      <c r="E621" s="14"/>
      <c r="F621" s="14"/>
      <c r="G621" s="14"/>
      <c r="H621" s="136"/>
      <c r="I621" s="132"/>
    </row>
    <row r="622" spans="1:9" ht="41.25" hidden="1" outlineLevel="2" x14ac:dyDescent="0.25">
      <c r="A622" s="134" t="s">
        <v>7</v>
      </c>
      <c r="B622" s="134" t="s">
        <v>8</v>
      </c>
      <c r="C622" s="134" t="s">
        <v>9</v>
      </c>
      <c r="D622" s="134" t="s">
        <v>2024</v>
      </c>
      <c r="E622" s="134"/>
      <c r="F622" s="134"/>
      <c r="G622" s="134" t="s">
        <v>10</v>
      </c>
      <c r="H622" s="134" t="s">
        <v>2013</v>
      </c>
      <c r="I622" s="133"/>
    </row>
    <row r="623" spans="1:9" hidden="1" outlineLevel="2" x14ac:dyDescent="0.25">
      <c r="A623" s="126">
        <v>56</v>
      </c>
      <c r="B623" s="127" t="s">
        <v>2026</v>
      </c>
      <c r="C623" s="128"/>
      <c r="D623" s="129"/>
      <c r="E623" s="129"/>
      <c r="F623" s="129"/>
      <c r="G623" s="130">
        <v>10</v>
      </c>
      <c r="H623" s="97">
        <f>ROUND(G623*$C$6,0)</f>
        <v>2035</v>
      </c>
      <c r="I623" s="131"/>
    </row>
    <row r="624" spans="1:9" hidden="1" outlineLevel="2" x14ac:dyDescent="0.25">
      <c r="A624" s="126">
        <v>57</v>
      </c>
      <c r="B624" s="127" t="s">
        <v>2027</v>
      </c>
      <c r="C624" s="128"/>
      <c r="D624" s="129"/>
      <c r="E624" s="129"/>
      <c r="F624" s="129"/>
      <c r="G624" s="130">
        <v>10</v>
      </c>
      <c r="H624" s="97">
        <f>ROUND(G624*$C$6,0)</f>
        <v>2035</v>
      </c>
      <c r="I624" s="131"/>
    </row>
    <row r="625" spans="1:9" ht="31.5" hidden="1" outlineLevel="2" x14ac:dyDescent="0.25">
      <c r="A625" s="126" t="s">
        <v>2028</v>
      </c>
      <c r="B625" s="127" t="s">
        <v>2029</v>
      </c>
      <c r="C625" s="128"/>
      <c r="D625" s="129"/>
      <c r="E625" s="129"/>
      <c r="F625" s="129"/>
      <c r="G625" s="130">
        <v>8</v>
      </c>
      <c r="H625" s="97">
        <f>ROUND(G625*$C$6,0)</f>
        <v>1628</v>
      </c>
      <c r="I625" s="131"/>
    </row>
    <row r="626" spans="1:9" ht="31.5" hidden="1" outlineLevel="2" x14ac:dyDescent="0.25">
      <c r="A626" s="126" t="s">
        <v>2030</v>
      </c>
      <c r="B626" s="127" t="s">
        <v>2031</v>
      </c>
      <c r="C626" s="128"/>
      <c r="D626" s="129"/>
      <c r="E626" s="129"/>
      <c r="F626" s="129"/>
      <c r="G626" s="130">
        <v>8</v>
      </c>
      <c r="H626" s="97">
        <f>ROUND(G626*$C$6,0)</f>
        <v>1628</v>
      </c>
      <c r="I626" s="131"/>
    </row>
    <row r="627" spans="1:9" ht="47.25" hidden="1" outlineLevel="2" x14ac:dyDescent="0.25">
      <c r="A627" s="126" t="s">
        <v>2032</v>
      </c>
      <c r="B627" s="127" t="s">
        <v>2033</v>
      </c>
      <c r="C627" s="128"/>
      <c r="D627" s="129"/>
      <c r="E627" s="129"/>
      <c r="F627" s="129"/>
      <c r="G627" s="130">
        <v>8</v>
      </c>
      <c r="H627" s="97">
        <f>ROUND(G627*$C$6,0)</f>
        <v>1628</v>
      </c>
      <c r="I627" s="131"/>
    </row>
    <row r="628" spans="1:9" outlineLevel="1" collapsed="1" x14ac:dyDescent="0.25">
      <c r="A628" s="8" t="s">
        <v>913</v>
      </c>
      <c r="B628" s="9"/>
      <c r="C628" s="9"/>
      <c r="D628" s="9"/>
      <c r="E628" s="9"/>
      <c r="F628" s="9"/>
      <c r="G628" s="9"/>
      <c r="H628" s="10"/>
      <c r="I628" s="24"/>
    </row>
    <row r="629" spans="1:9" ht="41.25" hidden="1" outlineLevel="2" x14ac:dyDescent="0.25">
      <c r="A629" s="124" t="s">
        <v>7</v>
      </c>
      <c r="B629" s="124" t="s">
        <v>8</v>
      </c>
      <c r="C629" s="124" t="s">
        <v>9</v>
      </c>
      <c r="D629" s="124" t="s">
        <v>2024</v>
      </c>
      <c r="E629" s="124"/>
      <c r="F629" s="124"/>
      <c r="G629" s="124" t="s">
        <v>10</v>
      </c>
      <c r="H629" s="125" t="s">
        <v>2013</v>
      </c>
      <c r="I629" s="24"/>
    </row>
    <row r="630" spans="1:9" hidden="1" outlineLevel="2" x14ac:dyDescent="0.25">
      <c r="A630" s="16" t="s">
        <v>914</v>
      </c>
      <c r="B630" s="11" t="s">
        <v>915</v>
      </c>
      <c r="C630" s="41"/>
      <c r="D630" s="41"/>
      <c r="E630" s="41"/>
      <c r="F630" s="41"/>
      <c r="G630" s="103">
        <v>60</v>
      </c>
      <c r="H630" s="97">
        <f>ROUND(G630*$C$6,0)</f>
        <v>12211</v>
      </c>
      <c r="I630" s="24"/>
    </row>
    <row r="631" spans="1:9" ht="31.5" hidden="1" outlineLevel="2" x14ac:dyDescent="0.25">
      <c r="A631" s="16" t="s">
        <v>916</v>
      </c>
      <c r="B631" s="11" t="s">
        <v>917</v>
      </c>
      <c r="C631" s="41"/>
      <c r="D631" s="41"/>
      <c r="E631" s="41"/>
      <c r="F631" s="41"/>
      <c r="G631" s="103">
        <v>10</v>
      </c>
      <c r="H631" s="97">
        <f>ROUND(G631*$C$6,0)</f>
        <v>2035</v>
      </c>
      <c r="I631" s="24"/>
    </row>
    <row r="632" spans="1:9" ht="31.5" hidden="1" outlineLevel="2" x14ac:dyDescent="0.25">
      <c r="A632" s="16" t="s">
        <v>918</v>
      </c>
      <c r="B632" s="11" t="s">
        <v>919</v>
      </c>
      <c r="C632" s="41"/>
      <c r="D632" s="41"/>
      <c r="E632" s="41"/>
      <c r="F632" s="41"/>
      <c r="G632" s="103">
        <v>100</v>
      </c>
      <c r="H632" s="97">
        <f>ROUND(G632*$C$6,0)</f>
        <v>20351</v>
      </c>
      <c r="I632" s="24"/>
    </row>
    <row r="633" spans="1:9" hidden="1" outlineLevel="2" x14ac:dyDescent="0.25"/>
    <row r="634" spans="1:9" outlineLevel="1" collapsed="1" x14ac:dyDescent="0.25">
      <c r="A634" s="8" t="s">
        <v>920</v>
      </c>
      <c r="B634" s="9"/>
      <c r="C634" s="9"/>
      <c r="D634" s="9"/>
      <c r="E634" s="9"/>
      <c r="F634" s="9"/>
      <c r="G634" s="9"/>
      <c r="H634" s="10"/>
    </row>
    <row r="635" spans="1:9" ht="47.25" hidden="1" outlineLevel="2" x14ac:dyDescent="0.25">
      <c r="A635" s="96" t="s">
        <v>7</v>
      </c>
      <c r="B635" s="96" t="s">
        <v>249</v>
      </c>
      <c r="C635" s="96" t="s">
        <v>250</v>
      </c>
      <c r="D635" s="96" t="s">
        <v>251</v>
      </c>
      <c r="E635" s="96"/>
      <c r="F635" s="96"/>
      <c r="G635" s="96" t="s">
        <v>252</v>
      </c>
      <c r="H635" s="96" t="s">
        <v>253</v>
      </c>
    </row>
    <row r="636" spans="1:9" hidden="1" outlineLevel="2" x14ac:dyDescent="0.25">
      <c r="A636" s="16" t="s">
        <v>11</v>
      </c>
      <c r="B636" s="11" t="s">
        <v>921</v>
      </c>
      <c r="C636" s="103">
        <v>20</v>
      </c>
      <c r="D636" s="103"/>
      <c r="E636" s="103"/>
      <c r="F636" s="103"/>
      <c r="G636" s="97">
        <f t="shared" ref="G636:G645" si="45">ROUND($C$6*C636,0)</f>
        <v>4070</v>
      </c>
      <c r="H636" s="97"/>
    </row>
    <row r="637" spans="1:9" hidden="1" outlineLevel="2" x14ac:dyDescent="0.25">
      <c r="A637" s="16" t="s">
        <v>922</v>
      </c>
      <c r="B637" s="11" t="s">
        <v>923</v>
      </c>
      <c r="C637" s="103">
        <v>5</v>
      </c>
      <c r="D637" s="103"/>
      <c r="E637" s="103"/>
      <c r="F637" s="103"/>
      <c r="G637" s="97">
        <f t="shared" si="45"/>
        <v>1018</v>
      </c>
      <c r="H637" s="97"/>
    </row>
    <row r="638" spans="1:9" hidden="1" outlineLevel="2" x14ac:dyDescent="0.25">
      <c r="A638" s="16" t="s">
        <v>924</v>
      </c>
      <c r="B638" s="11" t="s">
        <v>925</v>
      </c>
      <c r="C638" s="103">
        <v>5</v>
      </c>
      <c r="D638" s="103"/>
      <c r="E638" s="103"/>
      <c r="F638" s="103"/>
      <c r="G638" s="97">
        <f t="shared" si="45"/>
        <v>1018</v>
      </c>
      <c r="H638" s="97"/>
    </row>
    <row r="639" spans="1:9" hidden="1" outlineLevel="2" x14ac:dyDescent="0.25">
      <c r="A639" s="16" t="s">
        <v>926</v>
      </c>
      <c r="B639" s="11" t="s">
        <v>927</v>
      </c>
      <c r="C639" s="103">
        <v>5</v>
      </c>
      <c r="D639" s="103"/>
      <c r="E639" s="103"/>
      <c r="F639" s="103"/>
      <c r="G639" s="97">
        <f t="shared" si="45"/>
        <v>1018</v>
      </c>
      <c r="H639" s="97"/>
    </row>
    <row r="640" spans="1:9" hidden="1" outlineLevel="2" x14ac:dyDescent="0.25">
      <c r="A640" s="16" t="s">
        <v>928</v>
      </c>
      <c r="B640" s="11" t="s">
        <v>929</v>
      </c>
      <c r="C640" s="103">
        <v>10</v>
      </c>
      <c r="D640" s="103"/>
      <c r="E640" s="103"/>
      <c r="F640" s="103"/>
      <c r="G640" s="97">
        <f t="shared" si="45"/>
        <v>2035</v>
      </c>
      <c r="H640" s="97"/>
    </row>
    <row r="641" spans="1:8" hidden="1" outlineLevel="2" x14ac:dyDescent="0.25">
      <c r="A641" s="16" t="s">
        <v>930</v>
      </c>
      <c r="B641" s="11" t="s">
        <v>931</v>
      </c>
      <c r="C641" s="103">
        <v>20</v>
      </c>
      <c r="D641" s="103"/>
      <c r="E641" s="103"/>
      <c r="F641" s="103"/>
      <c r="G641" s="97">
        <f t="shared" si="45"/>
        <v>4070</v>
      </c>
      <c r="H641" s="97"/>
    </row>
    <row r="642" spans="1:8" hidden="1" outlineLevel="2" x14ac:dyDescent="0.25">
      <c r="A642" s="16" t="s">
        <v>932</v>
      </c>
      <c r="B642" s="11" t="s">
        <v>931</v>
      </c>
      <c r="C642" s="103">
        <v>20</v>
      </c>
      <c r="D642" s="103">
        <v>2</v>
      </c>
      <c r="E642" s="103"/>
      <c r="F642" s="103"/>
      <c r="G642" s="97">
        <f t="shared" si="45"/>
        <v>4070</v>
      </c>
      <c r="H642" s="97">
        <f>ROUND($C$6*D642,0)</f>
        <v>407</v>
      </c>
    </row>
    <row r="643" spans="1:8" hidden="1" outlineLevel="2" x14ac:dyDescent="0.25">
      <c r="A643" s="16" t="s">
        <v>933</v>
      </c>
      <c r="B643" s="11" t="s">
        <v>931</v>
      </c>
      <c r="C643" s="103">
        <v>20</v>
      </c>
      <c r="D643" s="103">
        <v>2</v>
      </c>
      <c r="E643" s="103"/>
      <c r="F643" s="103"/>
      <c r="G643" s="97">
        <f t="shared" si="45"/>
        <v>4070</v>
      </c>
      <c r="H643" s="97">
        <f>ROUND($C$6*D643,0)</f>
        <v>407</v>
      </c>
    </row>
    <row r="644" spans="1:8" ht="31.5" hidden="1" outlineLevel="2" x14ac:dyDescent="0.25">
      <c r="A644" s="16" t="s">
        <v>934</v>
      </c>
      <c r="B644" s="11" t="s">
        <v>935</v>
      </c>
      <c r="C644" s="103">
        <v>20</v>
      </c>
      <c r="D644" s="103">
        <v>2</v>
      </c>
      <c r="E644" s="103"/>
      <c r="F644" s="103"/>
      <c r="G644" s="97">
        <f t="shared" si="45"/>
        <v>4070</v>
      </c>
      <c r="H644" s="97">
        <f>ROUND($C$6*D644,0)</f>
        <v>407</v>
      </c>
    </row>
    <row r="645" spans="1:8" ht="31.5" hidden="1" outlineLevel="2" x14ac:dyDescent="0.25">
      <c r="A645" s="16" t="s">
        <v>936</v>
      </c>
      <c r="B645" s="11" t="s">
        <v>937</v>
      </c>
      <c r="C645" s="103">
        <v>50</v>
      </c>
      <c r="D645" s="103">
        <v>4</v>
      </c>
      <c r="E645" s="103"/>
      <c r="F645" s="103"/>
      <c r="G645" s="97">
        <f t="shared" si="45"/>
        <v>10176</v>
      </c>
      <c r="H645" s="97">
        <f>ROUND($C$6*D645,0)</f>
        <v>814</v>
      </c>
    </row>
    <row r="646" spans="1:8" hidden="1" outlineLevel="2" x14ac:dyDescent="0.25"/>
    <row r="647" spans="1:8" outlineLevel="1" collapsed="1" x14ac:dyDescent="0.25">
      <c r="A647" s="8" t="s">
        <v>938</v>
      </c>
      <c r="B647" s="9"/>
      <c r="C647" s="9"/>
      <c r="D647" s="9"/>
      <c r="E647" s="9"/>
      <c r="F647" s="9"/>
      <c r="G647" s="9"/>
      <c r="H647" s="10"/>
    </row>
    <row r="648" spans="1:8" ht="47.25" hidden="1" outlineLevel="2" x14ac:dyDescent="0.25">
      <c r="A648" s="96" t="s">
        <v>7</v>
      </c>
      <c r="B648" s="96" t="s">
        <v>249</v>
      </c>
      <c r="C648" s="96" t="s">
        <v>250</v>
      </c>
      <c r="D648" s="96" t="s">
        <v>251</v>
      </c>
      <c r="E648" s="96"/>
      <c r="F648" s="96"/>
      <c r="G648" s="96" t="s">
        <v>252</v>
      </c>
      <c r="H648" s="96" t="s">
        <v>253</v>
      </c>
    </row>
    <row r="649" spans="1:8" hidden="1" outlineLevel="2" x14ac:dyDescent="0.25">
      <c r="A649" s="16" t="s">
        <v>939</v>
      </c>
      <c r="B649" s="11" t="s">
        <v>940</v>
      </c>
      <c r="C649" s="118">
        <v>60</v>
      </c>
      <c r="D649" s="118">
        <v>7</v>
      </c>
      <c r="E649" s="118"/>
      <c r="F649" s="118"/>
      <c r="G649" s="138">
        <f>ROUND($C$6*C649,0)</f>
        <v>12211</v>
      </c>
      <c r="H649" s="138">
        <f>ROUND($C$6*D649,0)</f>
        <v>1425</v>
      </c>
    </row>
    <row r="650" spans="1:8" hidden="1" outlineLevel="2" x14ac:dyDescent="0.25">
      <c r="A650" s="16" t="s">
        <v>941</v>
      </c>
      <c r="B650" s="11" t="s">
        <v>942</v>
      </c>
      <c r="C650" s="118">
        <v>1200</v>
      </c>
      <c r="D650" s="118"/>
      <c r="E650" s="118"/>
      <c r="F650" s="118"/>
      <c r="G650" s="138">
        <f t="shared" ref="G650:G681" si="46">ROUND($C$6*C650,0)</f>
        <v>244212</v>
      </c>
      <c r="H650" s="138"/>
    </row>
    <row r="651" spans="1:8" hidden="1" outlineLevel="2" x14ac:dyDescent="0.25">
      <c r="A651" s="16" t="s">
        <v>941</v>
      </c>
      <c r="B651" s="11" t="s">
        <v>943</v>
      </c>
      <c r="C651" s="118">
        <v>120</v>
      </c>
      <c r="D651" s="118"/>
      <c r="E651" s="118"/>
      <c r="F651" s="118"/>
      <c r="G651" s="138">
        <f t="shared" si="46"/>
        <v>24421</v>
      </c>
      <c r="H651" s="138"/>
    </row>
    <row r="652" spans="1:8" ht="31.5" hidden="1" outlineLevel="2" x14ac:dyDescent="0.25">
      <c r="A652" s="16" t="s">
        <v>944</v>
      </c>
      <c r="B652" s="11" t="s">
        <v>945</v>
      </c>
      <c r="C652" s="118">
        <v>60</v>
      </c>
      <c r="D652" s="118"/>
      <c r="E652" s="118"/>
      <c r="F652" s="118"/>
      <c r="G652" s="138">
        <f t="shared" si="46"/>
        <v>12211</v>
      </c>
      <c r="H652" s="138"/>
    </row>
    <row r="653" spans="1:8" hidden="1" outlineLevel="2" x14ac:dyDescent="0.25">
      <c r="A653" s="16" t="s">
        <v>946</v>
      </c>
      <c r="B653" s="11" t="s">
        <v>947</v>
      </c>
      <c r="C653" s="118">
        <v>120</v>
      </c>
      <c r="D653" s="118"/>
      <c r="E653" s="118"/>
      <c r="F653" s="118"/>
      <c r="G653" s="138">
        <f t="shared" si="46"/>
        <v>24421</v>
      </c>
      <c r="H653" s="138"/>
    </row>
    <row r="654" spans="1:8" hidden="1" outlineLevel="2" x14ac:dyDescent="0.25">
      <c r="A654" s="16" t="s">
        <v>946</v>
      </c>
      <c r="B654" s="11" t="s">
        <v>948</v>
      </c>
      <c r="C654" s="118">
        <v>60</v>
      </c>
      <c r="D654" s="118"/>
      <c r="E654" s="118"/>
      <c r="F654" s="118"/>
      <c r="G654" s="138">
        <f t="shared" si="46"/>
        <v>12211</v>
      </c>
      <c r="H654" s="138"/>
    </row>
    <row r="655" spans="1:8" hidden="1" outlineLevel="2" x14ac:dyDescent="0.25">
      <c r="A655" s="16" t="s">
        <v>949</v>
      </c>
      <c r="B655" s="11" t="s">
        <v>950</v>
      </c>
      <c r="C655" s="118">
        <v>120</v>
      </c>
      <c r="D655" s="118">
        <v>10</v>
      </c>
      <c r="E655" s="118"/>
      <c r="F655" s="118"/>
      <c r="G655" s="138">
        <f t="shared" si="46"/>
        <v>24421</v>
      </c>
      <c r="H655" s="138">
        <f t="shared" ref="H655:H669" si="47">ROUND($C$6*D655,0)</f>
        <v>2035</v>
      </c>
    </row>
    <row r="656" spans="1:8" hidden="1" outlineLevel="2" x14ac:dyDescent="0.25">
      <c r="A656" s="16" t="s">
        <v>951</v>
      </c>
      <c r="B656" s="11" t="s">
        <v>952</v>
      </c>
      <c r="C656" s="118">
        <v>120</v>
      </c>
      <c r="D656" s="118">
        <v>10</v>
      </c>
      <c r="E656" s="118"/>
      <c r="F656" s="118"/>
      <c r="G656" s="138">
        <f t="shared" si="46"/>
        <v>24421</v>
      </c>
      <c r="H656" s="138">
        <f t="shared" si="47"/>
        <v>2035</v>
      </c>
    </row>
    <row r="657" spans="1:8" hidden="1" outlineLevel="2" x14ac:dyDescent="0.25">
      <c r="A657" s="16" t="s">
        <v>953</v>
      </c>
      <c r="B657" s="11" t="s">
        <v>954</v>
      </c>
      <c r="C657" s="118">
        <v>20</v>
      </c>
      <c r="D657" s="118">
        <v>5</v>
      </c>
      <c r="E657" s="118"/>
      <c r="F657" s="118"/>
      <c r="G657" s="138">
        <f t="shared" si="46"/>
        <v>4070</v>
      </c>
      <c r="H657" s="138">
        <f t="shared" si="47"/>
        <v>1018</v>
      </c>
    </row>
    <row r="658" spans="1:8" ht="31.5" hidden="1" outlineLevel="2" x14ac:dyDescent="0.25">
      <c r="A658" s="16" t="s">
        <v>955</v>
      </c>
      <c r="B658" s="11" t="s">
        <v>956</v>
      </c>
      <c r="C658" s="118">
        <v>120</v>
      </c>
      <c r="D658" s="118">
        <v>10</v>
      </c>
      <c r="E658" s="118"/>
      <c r="F658" s="118"/>
      <c r="G658" s="138">
        <f t="shared" si="46"/>
        <v>24421</v>
      </c>
      <c r="H658" s="138">
        <f t="shared" si="47"/>
        <v>2035</v>
      </c>
    </row>
    <row r="659" spans="1:8" ht="31.5" hidden="1" outlineLevel="2" x14ac:dyDescent="0.25">
      <c r="A659" s="16" t="s">
        <v>957</v>
      </c>
      <c r="B659" s="11" t="s">
        <v>958</v>
      </c>
      <c r="C659" s="118">
        <v>120</v>
      </c>
      <c r="D659" s="118">
        <v>10</v>
      </c>
      <c r="E659" s="118"/>
      <c r="F659" s="118"/>
      <c r="G659" s="138">
        <f t="shared" si="46"/>
        <v>24421</v>
      </c>
      <c r="H659" s="138">
        <f t="shared" si="47"/>
        <v>2035</v>
      </c>
    </row>
    <row r="660" spans="1:8" hidden="1" outlineLevel="2" x14ac:dyDescent="0.25">
      <c r="A660" s="16" t="s">
        <v>959</v>
      </c>
      <c r="B660" s="11" t="s">
        <v>960</v>
      </c>
      <c r="C660" s="118">
        <v>20</v>
      </c>
      <c r="D660" s="118">
        <v>5</v>
      </c>
      <c r="E660" s="118"/>
      <c r="F660" s="118"/>
      <c r="G660" s="138">
        <f t="shared" si="46"/>
        <v>4070</v>
      </c>
      <c r="H660" s="138">
        <f t="shared" si="47"/>
        <v>1018</v>
      </c>
    </row>
    <row r="661" spans="1:8" hidden="1" outlineLevel="2" x14ac:dyDescent="0.25">
      <c r="A661" s="16" t="s">
        <v>961</v>
      </c>
      <c r="B661" s="11" t="s">
        <v>962</v>
      </c>
      <c r="C661" s="118">
        <v>20</v>
      </c>
      <c r="D661" s="118">
        <v>5</v>
      </c>
      <c r="E661" s="118"/>
      <c r="F661" s="118"/>
      <c r="G661" s="138">
        <f t="shared" si="46"/>
        <v>4070</v>
      </c>
      <c r="H661" s="138">
        <f t="shared" si="47"/>
        <v>1018</v>
      </c>
    </row>
    <row r="662" spans="1:8" s="46" customFormat="1" hidden="1" outlineLevel="2" x14ac:dyDescent="0.25">
      <c r="A662" s="16" t="s">
        <v>963</v>
      </c>
      <c r="B662" s="11" t="s">
        <v>964</v>
      </c>
      <c r="C662" s="118">
        <v>120</v>
      </c>
      <c r="D662" s="118">
        <v>10</v>
      </c>
      <c r="E662" s="118"/>
      <c r="F662" s="118"/>
      <c r="G662" s="138">
        <f t="shared" si="46"/>
        <v>24421</v>
      </c>
      <c r="H662" s="138">
        <f t="shared" si="47"/>
        <v>2035</v>
      </c>
    </row>
    <row r="663" spans="1:8" s="46" customFormat="1" hidden="1" outlineLevel="2" x14ac:dyDescent="0.25">
      <c r="A663" s="16" t="s">
        <v>965</v>
      </c>
      <c r="B663" s="11" t="s">
        <v>966</v>
      </c>
      <c r="C663" s="118">
        <v>120</v>
      </c>
      <c r="D663" s="118">
        <v>10</v>
      </c>
      <c r="E663" s="118"/>
      <c r="F663" s="118"/>
      <c r="G663" s="138">
        <f t="shared" si="46"/>
        <v>24421</v>
      </c>
      <c r="H663" s="138">
        <f t="shared" si="47"/>
        <v>2035</v>
      </c>
    </row>
    <row r="664" spans="1:8" s="46" customFormat="1" hidden="1" outlineLevel="2" x14ac:dyDescent="0.25">
      <c r="A664" s="16" t="s">
        <v>967</v>
      </c>
      <c r="B664" s="11" t="s">
        <v>968</v>
      </c>
      <c r="C664" s="118">
        <v>120</v>
      </c>
      <c r="D664" s="118">
        <v>10</v>
      </c>
      <c r="E664" s="118"/>
      <c r="F664" s="118"/>
      <c r="G664" s="138">
        <f t="shared" si="46"/>
        <v>24421</v>
      </c>
      <c r="H664" s="138">
        <f t="shared" si="47"/>
        <v>2035</v>
      </c>
    </row>
    <row r="665" spans="1:8" s="46" customFormat="1" hidden="1" outlineLevel="2" x14ac:dyDescent="0.25">
      <c r="A665" s="16" t="s">
        <v>969</v>
      </c>
      <c r="B665" s="11" t="s">
        <v>970</v>
      </c>
      <c r="C665" s="118">
        <v>120</v>
      </c>
      <c r="D665" s="118">
        <v>10</v>
      </c>
      <c r="E665" s="118"/>
      <c r="F665" s="118"/>
      <c r="G665" s="138">
        <f t="shared" si="46"/>
        <v>24421</v>
      </c>
      <c r="H665" s="138">
        <f t="shared" si="47"/>
        <v>2035</v>
      </c>
    </row>
    <row r="666" spans="1:8" s="46" customFormat="1" hidden="1" outlineLevel="2" x14ac:dyDescent="0.25">
      <c r="A666" s="16" t="s">
        <v>971</v>
      </c>
      <c r="B666" s="11" t="s">
        <v>972</v>
      </c>
      <c r="C666" s="118">
        <v>120</v>
      </c>
      <c r="D666" s="118">
        <v>10</v>
      </c>
      <c r="E666" s="118"/>
      <c r="F666" s="118"/>
      <c r="G666" s="138">
        <f t="shared" si="46"/>
        <v>24421</v>
      </c>
      <c r="H666" s="138">
        <f t="shared" si="47"/>
        <v>2035</v>
      </c>
    </row>
    <row r="667" spans="1:8" s="46" customFormat="1" ht="31.5" hidden="1" outlineLevel="2" x14ac:dyDescent="0.25">
      <c r="A667" s="16" t="s">
        <v>973</v>
      </c>
      <c r="B667" s="11" t="s">
        <v>974</v>
      </c>
      <c r="C667" s="118">
        <v>120</v>
      </c>
      <c r="D667" s="118">
        <v>10</v>
      </c>
      <c r="E667" s="118"/>
      <c r="F667" s="118"/>
      <c r="G667" s="138">
        <f t="shared" si="46"/>
        <v>24421</v>
      </c>
      <c r="H667" s="138">
        <f t="shared" si="47"/>
        <v>2035</v>
      </c>
    </row>
    <row r="668" spans="1:8" hidden="1" outlineLevel="2" x14ac:dyDescent="0.25">
      <c r="A668" s="16" t="s">
        <v>975</v>
      </c>
      <c r="B668" s="11" t="s">
        <v>976</v>
      </c>
      <c r="C668" s="118">
        <v>120</v>
      </c>
      <c r="D668" s="118">
        <v>10</v>
      </c>
      <c r="E668" s="118"/>
      <c r="F668" s="118"/>
      <c r="G668" s="138">
        <f t="shared" si="46"/>
        <v>24421</v>
      </c>
      <c r="H668" s="138">
        <f t="shared" si="47"/>
        <v>2035</v>
      </c>
    </row>
    <row r="669" spans="1:8" hidden="1" outlineLevel="2" x14ac:dyDescent="0.25">
      <c r="A669" s="16" t="s">
        <v>977</v>
      </c>
      <c r="B669" s="11" t="s">
        <v>978</v>
      </c>
      <c r="C669" s="118">
        <v>120</v>
      </c>
      <c r="D669" s="118">
        <v>10</v>
      </c>
      <c r="E669" s="118"/>
      <c r="F669" s="118"/>
      <c r="G669" s="138">
        <f t="shared" si="46"/>
        <v>24421</v>
      </c>
      <c r="H669" s="138">
        <f t="shared" si="47"/>
        <v>2035</v>
      </c>
    </row>
    <row r="670" spans="1:8" hidden="1" outlineLevel="2" x14ac:dyDescent="0.25">
      <c r="A670" s="16" t="s">
        <v>979</v>
      </c>
      <c r="B670" s="11" t="s">
        <v>980</v>
      </c>
      <c r="C670" s="118">
        <v>120</v>
      </c>
      <c r="D670" s="118"/>
      <c r="E670" s="118"/>
      <c r="F670" s="118"/>
      <c r="G670" s="138">
        <f t="shared" si="46"/>
        <v>24421</v>
      </c>
      <c r="H670" s="138"/>
    </row>
    <row r="671" spans="1:8" hidden="1" outlineLevel="2" x14ac:dyDescent="0.25">
      <c r="A671" s="16" t="s">
        <v>979</v>
      </c>
      <c r="B671" s="11" t="s">
        <v>981</v>
      </c>
      <c r="C671" s="118">
        <v>360</v>
      </c>
      <c r="D671" s="118"/>
      <c r="E671" s="118"/>
      <c r="F671" s="118"/>
      <c r="G671" s="138">
        <f t="shared" si="46"/>
        <v>73264</v>
      </c>
      <c r="H671" s="138"/>
    </row>
    <row r="672" spans="1:8" hidden="1" outlineLevel="2" x14ac:dyDescent="0.25">
      <c r="A672" s="16" t="s">
        <v>982</v>
      </c>
      <c r="B672" s="11" t="s">
        <v>983</v>
      </c>
      <c r="C672" s="118">
        <v>120</v>
      </c>
      <c r="D672" s="118"/>
      <c r="E672" s="118"/>
      <c r="F672" s="118"/>
      <c r="G672" s="138">
        <f t="shared" si="46"/>
        <v>24421</v>
      </c>
      <c r="H672" s="138"/>
    </row>
    <row r="673" spans="1:8" hidden="1" outlineLevel="2" x14ac:dyDescent="0.25">
      <c r="A673" s="16" t="s">
        <v>982</v>
      </c>
      <c r="B673" s="11" t="s">
        <v>984</v>
      </c>
      <c r="C673" s="118">
        <v>360</v>
      </c>
      <c r="D673" s="118"/>
      <c r="E673" s="118"/>
      <c r="F673" s="118"/>
      <c r="G673" s="138">
        <f t="shared" si="46"/>
        <v>73264</v>
      </c>
      <c r="H673" s="138"/>
    </row>
    <row r="674" spans="1:8" hidden="1" outlineLevel="2" x14ac:dyDescent="0.25">
      <c r="A674" s="16" t="s">
        <v>985</v>
      </c>
      <c r="B674" s="11" t="s">
        <v>986</v>
      </c>
      <c r="C674" s="118">
        <v>120</v>
      </c>
      <c r="D674" s="118">
        <v>10</v>
      </c>
      <c r="E674" s="118"/>
      <c r="F674" s="118"/>
      <c r="G674" s="138">
        <f t="shared" si="46"/>
        <v>24421</v>
      </c>
      <c r="H674" s="138">
        <f t="shared" ref="H674:H679" si="48">ROUND($C$6*D674,0)</f>
        <v>2035</v>
      </c>
    </row>
    <row r="675" spans="1:8" hidden="1" outlineLevel="2" x14ac:dyDescent="0.25">
      <c r="A675" s="16" t="s">
        <v>987</v>
      </c>
      <c r="B675" s="11" t="s">
        <v>988</v>
      </c>
      <c r="C675" s="118">
        <v>120</v>
      </c>
      <c r="D675" s="118">
        <v>10</v>
      </c>
      <c r="E675" s="118"/>
      <c r="F675" s="118"/>
      <c r="G675" s="138">
        <f t="shared" si="46"/>
        <v>24421</v>
      </c>
      <c r="H675" s="138">
        <f t="shared" si="48"/>
        <v>2035</v>
      </c>
    </row>
    <row r="676" spans="1:8" hidden="1" outlineLevel="2" x14ac:dyDescent="0.25">
      <c r="A676" s="16" t="s">
        <v>989</v>
      </c>
      <c r="B676" s="41" t="s">
        <v>990</v>
      </c>
      <c r="C676" s="118">
        <v>20</v>
      </c>
      <c r="D676" s="118">
        <v>5</v>
      </c>
      <c r="E676" s="118"/>
      <c r="F676" s="118"/>
      <c r="G676" s="138">
        <f t="shared" si="46"/>
        <v>4070</v>
      </c>
      <c r="H676" s="138">
        <f t="shared" si="48"/>
        <v>1018</v>
      </c>
    </row>
    <row r="677" spans="1:8" hidden="1" outlineLevel="2" x14ac:dyDescent="0.25">
      <c r="A677" s="16" t="s">
        <v>991</v>
      </c>
      <c r="B677" s="11" t="s">
        <v>992</v>
      </c>
      <c r="C677" s="118">
        <v>20</v>
      </c>
      <c r="D677" s="118">
        <v>5</v>
      </c>
      <c r="E677" s="118"/>
      <c r="F677" s="118"/>
      <c r="G677" s="138">
        <f t="shared" si="46"/>
        <v>4070</v>
      </c>
      <c r="H677" s="138">
        <f t="shared" si="48"/>
        <v>1018</v>
      </c>
    </row>
    <row r="678" spans="1:8" hidden="1" outlineLevel="2" x14ac:dyDescent="0.25">
      <c r="A678" s="16" t="s">
        <v>993</v>
      </c>
      <c r="B678" s="11" t="s">
        <v>994</v>
      </c>
      <c r="C678" s="118">
        <v>120</v>
      </c>
      <c r="D678" s="118">
        <v>10</v>
      </c>
      <c r="E678" s="118"/>
      <c r="F678" s="118"/>
      <c r="G678" s="138">
        <f t="shared" si="46"/>
        <v>24421</v>
      </c>
      <c r="H678" s="138">
        <f t="shared" si="48"/>
        <v>2035</v>
      </c>
    </row>
    <row r="679" spans="1:8" hidden="1" outlineLevel="2" x14ac:dyDescent="0.25">
      <c r="A679" s="16" t="s">
        <v>995</v>
      </c>
      <c r="B679" s="11" t="s">
        <v>996</v>
      </c>
      <c r="C679" s="118">
        <v>120</v>
      </c>
      <c r="D679" s="118">
        <v>10</v>
      </c>
      <c r="E679" s="118"/>
      <c r="F679" s="118"/>
      <c r="G679" s="138">
        <f t="shared" si="46"/>
        <v>24421</v>
      </c>
      <c r="H679" s="138">
        <f t="shared" si="48"/>
        <v>2035</v>
      </c>
    </row>
    <row r="680" spans="1:8" hidden="1" outlineLevel="2" x14ac:dyDescent="0.25">
      <c r="A680" s="16" t="s">
        <v>518</v>
      </c>
      <c r="B680" s="11" t="s">
        <v>997</v>
      </c>
      <c r="C680" s="118">
        <v>600</v>
      </c>
      <c r="D680" s="118"/>
      <c r="E680" s="118"/>
      <c r="F680" s="118"/>
      <c r="G680" s="138">
        <f t="shared" si="46"/>
        <v>122106</v>
      </c>
      <c r="H680" s="138"/>
    </row>
    <row r="681" spans="1:8" hidden="1" outlineLevel="2" x14ac:dyDescent="0.25">
      <c r="A681" s="16" t="s">
        <v>518</v>
      </c>
      <c r="B681" s="11" t="s">
        <v>998</v>
      </c>
      <c r="C681" s="118">
        <v>60</v>
      </c>
      <c r="D681" s="118"/>
      <c r="E681" s="118"/>
      <c r="F681" s="118"/>
      <c r="G681" s="138">
        <f t="shared" si="46"/>
        <v>12211</v>
      </c>
      <c r="H681" s="138"/>
    </row>
    <row r="682" spans="1:8" ht="47.25" hidden="1" outlineLevel="2" x14ac:dyDescent="0.25">
      <c r="A682" s="16" t="s">
        <v>520</v>
      </c>
      <c r="B682" s="11" t="s">
        <v>999</v>
      </c>
      <c r="C682" s="118">
        <v>60</v>
      </c>
      <c r="D682" s="118"/>
      <c r="E682" s="118"/>
      <c r="F682" s="118"/>
      <c r="G682" s="138">
        <f t="shared" ref="G682:G713" si="49">ROUND($C$6*C682,0)</f>
        <v>12211</v>
      </c>
      <c r="H682" s="138"/>
    </row>
    <row r="683" spans="1:8" ht="47.25" hidden="1" outlineLevel="2" x14ac:dyDescent="0.25">
      <c r="A683" s="16" t="s">
        <v>522</v>
      </c>
      <c r="B683" s="11" t="s">
        <v>1000</v>
      </c>
      <c r="C683" s="118">
        <v>60</v>
      </c>
      <c r="D683" s="118"/>
      <c r="E683" s="118"/>
      <c r="F683" s="118"/>
      <c r="G683" s="138">
        <f t="shared" si="49"/>
        <v>12211</v>
      </c>
      <c r="H683" s="138"/>
    </row>
    <row r="684" spans="1:8" hidden="1" outlineLevel="2" x14ac:dyDescent="0.25">
      <c r="A684" s="16" t="s">
        <v>1001</v>
      </c>
      <c r="B684" s="11" t="s">
        <v>1002</v>
      </c>
      <c r="C684" s="118">
        <v>120</v>
      </c>
      <c r="D684" s="118"/>
      <c r="E684" s="118"/>
      <c r="F684" s="118"/>
      <c r="G684" s="138">
        <f t="shared" si="49"/>
        <v>24421</v>
      </c>
      <c r="H684" s="138"/>
    </row>
    <row r="685" spans="1:8" hidden="1" outlineLevel="2" x14ac:dyDescent="0.25">
      <c r="A685" s="16" t="s">
        <v>1003</v>
      </c>
      <c r="B685" s="11" t="s">
        <v>1004</v>
      </c>
      <c r="C685" s="118">
        <v>120</v>
      </c>
      <c r="D685" s="118"/>
      <c r="E685" s="118"/>
      <c r="F685" s="118"/>
      <c r="G685" s="138">
        <f t="shared" si="49"/>
        <v>24421</v>
      </c>
      <c r="H685" s="138"/>
    </row>
    <row r="686" spans="1:8" hidden="1" outlineLevel="2" x14ac:dyDescent="0.25">
      <c r="A686" s="16" t="s">
        <v>1005</v>
      </c>
      <c r="B686" s="11" t="s">
        <v>1006</v>
      </c>
      <c r="C686" s="118">
        <v>120</v>
      </c>
      <c r="D686" s="118"/>
      <c r="E686" s="118"/>
      <c r="F686" s="118"/>
      <c r="G686" s="138">
        <f t="shared" si="49"/>
        <v>24421</v>
      </c>
      <c r="H686" s="138"/>
    </row>
    <row r="687" spans="1:8" hidden="1" outlineLevel="2" x14ac:dyDescent="0.25">
      <c r="A687" s="16" t="s">
        <v>1007</v>
      </c>
      <c r="B687" s="11" t="s">
        <v>1008</v>
      </c>
      <c r="C687" s="118">
        <v>120</v>
      </c>
      <c r="D687" s="118"/>
      <c r="E687" s="118"/>
      <c r="F687" s="118"/>
      <c r="G687" s="138">
        <f t="shared" si="49"/>
        <v>24421</v>
      </c>
      <c r="H687" s="138"/>
    </row>
    <row r="688" spans="1:8" ht="31.5" hidden="1" outlineLevel="2" x14ac:dyDescent="0.25">
      <c r="A688" s="16" t="s">
        <v>1009</v>
      </c>
      <c r="B688" s="11" t="s">
        <v>1010</v>
      </c>
      <c r="C688" s="118">
        <v>600</v>
      </c>
      <c r="D688" s="118"/>
      <c r="E688" s="118"/>
      <c r="F688" s="118"/>
      <c r="G688" s="138">
        <f t="shared" si="49"/>
        <v>122106</v>
      </c>
      <c r="H688" s="138"/>
    </row>
    <row r="689" spans="1:8" ht="31.5" hidden="1" outlineLevel="2" x14ac:dyDescent="0.25">
      <c r="A689" s="16" t="s">
        <v>1009</v>
      </c>
      <c r="B689" s="11" t="s">
        <v>1011</v>
      </c>
      <c r="C689" s="118">
        <v>60</v>
      </c>
      <c r="D689" s="118"/>
      <c r="E689" s="118"/>
      <c r="F689" s="118"/>
      <c r="G689" s="138">
        <f t="shared" si="49"/>
        <v>12211</v>
      </c>
      <c r="H689" s="138"/>
    </row>
    <row r="690" spans="1:8" hidden="1" outlineLevel="2" x14ac:dyDescent="0.25">
      <c r="A690" s="16" t="s">
        <v>1012</v>
      </c>
      <c r="B690" s="11" t="s">
        <v>1013</v>
      </c>
      <c r="C690" s="118">
        <v>600</v>
      </c>
      <c r="D690" s="118"/>
      <c r="E690" s="118"/>
      <c r="F690" s="118"/>
      <c r="G690" s="138">
        <f t="shared" si="49"/>
        <v>122106</v>
      </c>
      <c r="H690" s="138"/>
    </row>
    <row r="691" spans="1:8" ht="31.5" hidden="1" outlineLevel="2" x14ac:dyDescent="0.25">
      <c r="A691" s="16" t="s">
        <v>1012</v>
      </c>
      <c r="B691" s="11" t="s">
        <v>1014</v>
      </c>
      <c r="C691" s="118">
        <v>60</v>
      </c>
      <c r="D691" s="118"/>
      <c r="E691" s="118"/>
      <c r="F691" s="118"/>
      <c r="G691" s="138">
        <f t="shared" si="49"/>
        <v>12211</v>
      </c>
      <c r="H691" s="138"/>
    </row>
    <row r="692" spans="1:8" ht="31.5" hidden="1" outlineLevel="2" x14ac:dyDescent="0.25">
      <c r="A692" s="16" t="s">
        <v>1015</v>
      </c>
      <c r="B692" s="11" t="s">
        <v>1016</v>
      </c>
      <c r="C692" s="118">
        <v>600</v>
      </c>
      <c r="D692" s="118"/>
      <c r="E692" s="118"/>
      <c r="F692" s="118"/>
      <c r="G692" s="138">
        <f t="shared" si="49"/>
        <v>122106</v>
      </c>
      <c r="H692" s="138"/>
    </row>
    <row r="693" spans="1:8" ht="31.5" hidden="1" outlineLevel="2" x14ac:dyDescent="0.25">
      <c r="A693" s="16" t="s">
        <v>1015</v>
      </c>
      <c r="B693" s="11" t="s">
        <v>1017</v>
      </c>
      <c r="C693" s="118">
        <v>60</v>
      </c>
      <c r="D693" s="118"/>
      <c r="E693" s="118"/>
      <c r="F693" s="118"/>
      <c r="G693" s="138">
        <f t="shared" si="49"/>
        <v>12211</v>
      </c>
      <c r="H693" s="138"/>
    </row>
    <row r="694" spans="1:8" ht="31.5" hidden="1" outlineLevel="2" x14ac:dyDescent="0.25">
      <c r="A694" s="16" t="s">
        <v>1018</v>
      </c>
      <c r="B694" s="11" t="s">
        <v>1019</v>
      </c>
      <c r="C694" s="118">
        <v>600</v>
      </c>
      <c r="D694" s="118"/>
      <c r="E694" s="118"/>
      <c r="F694" s="118"/>
      <c r="G694" s="138">
        <f t="shared" si="49"/>
        <v>122106</v>
      </c>
      <c r="H694" s="138"/>
    </row>
    <row r="695" spans="1:8" ht="31.5" hidden="1" outlineLevel="2" x14ac:dyDescent="0.25">
      <c r="A695" s="16" t="s">
        <v>1018</v>
      </c>
      <c r="B695" s="11" t="s">
        <v>1020</v>
      </c>
      <c r="C695" s="118">
        <v>60</v>
      </c>
      <c r="D695" s="118"/>
      <c r="E695" s="118"/>
      <c r="F695" s="118"/>
      <c r="G695" s="138">
        <f t="shared" si="49"/>
        <v>12211</v>
      </c>
      <c r="H695" s="138"/>
    </row>
    <row r="696" spans="1:8" ht="31.5" hidden="1" outlineLevel="2" x14ac:dyDescent="0.25">
      <c r="A696" s="16" t="s">
        <v>1021</v>
      </c>
      <c r="B696" s="11" t="s">
        <v>1022</v>
      </c>
      <c r="C696" s="118">
        <v>600</v>
      </c>
      <c r="D696" s="118"/>
      <c r="E696" s="118"/>
      <c r="F696" s="118"/>
      <c r="G696" s="138">
        <f t="shared" si="49"/>
        <v>122106</v>
      </c>
      <c r="H696" s="138"/>
    </row>
    <row r="697" spans="1:8" ht="31.5" hidden="1" outlineLevel="2" x14ac:dyDescent="0.25">
      <c r="A697" s="16" t="s">
        <v>1021</v>
      </c>
      <c r="B697" s="11" t="s">
        <v>1023</v>
      </c>
      <c r="C697" s="118">
        <v>60</v>
      </c>
      <c r="D697" s="118"/>
      <c r="E697" s="118"/>
      <c r="F697" s="118"/>
      <c r="G697" s="138">
        <f t="shared" si="49"/>
        <v>12211</v>
      </c>
      <c r="H697" s="138"/>
    </row>
    <row r="698" spans="1:8" hidden="1" outlineLevel="2" x14ac:dyDescent="0.25">
      <c r="A698" s="16" t="s">
        <v>1024</v>
      </c>
      <c r="B698" s="40" t="s">
        <v>1025</v>
      </c>
      <c r="C698" s="118">
        <v>600</v>
      </c>
      <c r="D698" s="118"/>
      <c r="E698" s="118"/>
      <c r="F698" s="118"/>
      <c r="G698" s="138">
        <f t="shared" si="49"/>
        <v>122106</v>
      </c>
      <c r="H698" s="138"/>
    </row>
    <row r="699" spans="1:8" hidden="1" outlineLevel="2" x14ac:dyDescent="0.25">
      <c r="A699" s="16" t="s">
        <v>1024</v>
      </c>
      <c r="B699" s="40" t="s">
        <v>1026</v>
      </c>
      <c r="C699" s="118">
        <v>60</v>
      </c>
      <c r="D699" s="118"/>
      <c r="E699" s="118"/>
      <c r="F699" s="118"/>
      <c r="G699" s="138">
        <f t="shared" si="49"/>
        <v>12211</v>
      </c>
      <c r="H699" s="138"/>
    </row>
    <row r="700" spans="1:8" ht="47.25" hidden="1" outlineLevel="2" x14ac:dyDescent="0.25">
      <c r="A700" s="16" t="s">
        <v>1027</v>
      </c>
      <c r="B700" s="11" t="s">
        <v>1028</v>
      </c>
      <c r="C700" s="118">
        <v>600</v>
      </c>
      <c r="D700" s="118"/>
      <c r="E700" s="118"/>
      <c r="F700" s="118"/>
      <c r="G700" s="138">
        <f t="shared" si="49"/>
        <v>122106</v>
      </c>
      <c r="H700" s="138"/>
    </row>
    <row r="701" spans="1:8" ht="47.25" hidden="1" outlineLevel="2" x14ac:dyDescent="0.25">
      <c r="A701" s="16" t="s">
        <v>1027</v>
      </c>
      <c r="B701" s="11" t="s">
        <v>1029</v>
      </c>
      <c r="C701" s="118">
        <v>60</v>
      </c>
      <c r="D701" s="118"/>
      <c r="E701" s="118"/>
      <c r="F701" s="118"/>
      <c r="G701" s="138">
        <f t="shared" si="49"/>
        <v>12211</v>
      </c>
      <c r="H701" s="138"/>
    </row>
    <row r="702" spans="1:8" ht="31.5" hidden="1" outlineLevel="2" x14ac:dyDescent="0.25">
      <c r="A702" s="16" t="s">
        <v>1030</v>
      </c>
      <c r="B702" s="11" t="s">
        <v>1031</v>
      </c>
      <c r="C702" s="118">
        <v>600</v>
      </c>
      <c r="D702" s="118"/>
      <c r="E702" s="118"/>
      <c r="F702" s="118"/>
      <c r="G702" s="138">
        <f t="shared" si="49"/>
        <v>122106</v>
      </c>
      <c r="H702" s="138"/>
    </row>
    <row r="703" spans="1:8" ht="31.5" hidden="1" outlineLevel="2" x14ac:dyDescent="0.25">
      <c r="A703" s="16" t="s">
        <v>1030</v>
      </c>
      <c r="B703" s="11" t="s">
        <v>1032</v>
      </c>
      <c r="C703" s="118">
        <v>60</v>
      </c>
      <c r="D703" s="118"/>
      <c r="E703" s="118"/>
      <c r="F703" s="118"/>
      <c r="G703" s="138">
        <f t="shared" si="49"/>
        <v>12211</v>
      </c>
      <c r="H703" s="138"/>
    </row>
    <row r="704" spans="1:8" hidden="1" outlineLevel="2" x14ac:dyDescent="0.25">
      <c r="A704" s="16" t="s">
        <v>1033</v>
      </c>
      <c r="B704" s="11" t="s">
        <v>1034</v>
      </c>
      <c r="C704" s="118">
        <v>600</v>
      </c>
      <c r="D704" s="118"/>
      <c r="E704" s="118"/>
      <c r="F704" s="118"/>
      <c r="G704" s="138">
        <f t="shared" si="49"/>
        <v>122106</v>
      </c>
      <c r="H704" s="138"/>
    </row>
    <row r="705" spans="1:8" hidden="1" outlineLevel="2" x14ac:dyDescent="0.25">
      <c r="A705" s="16" t="s">
        <v>1033</v>
      </c>
      <c r="B705" s="11" t="s">
        <v>1035</v>
      </c>
      <c r="C705" s="118">
        <v>60</v>
      </c>
      <c r="D705" s="118"/>
      <c r="E705" s="118"/>
      <c r="F705" s="118"/>
      <c r="G705" s="138">
        <f t="shared" si="49"/>
        <v>12211</v>
      </c>
      <c r="H705" s="138"/>
    </row>
    <row r="706" spans="1:8" hidden="1" outlineLevel="2" x14ac:dyDescent="0.25">
      <c r="A706" s="16" t="s">
        <v>1036</v>
      </c>
      <c r="B706" s="11" t="s">
        <v>1037</v>
      </c>
      <c r="C706" s="118">
        <v>120</v>
      </c>
      <c r="D706" s="118"/>
      <c r="E706" s="118"/>
      <c r="F706" s="118"/>
      <c r="G706" s="138">
        <f t="shared" si="49"/>
        <v>24421</v>
      </c>
      <c r="H706" s="138"/>
    </row>
    <row r="707" spans="1:8" hidden="1" outlineLevel="2" x14ac:dyDescent="0.25">
      <c r="A707" s="16" t="s">
        <v>1038</v>
      </c>
      <c r="B707" s="11" t="s">
        <v>1039</v>
      </c>
      <c r="C707" s="118">
        <v>60</v>
      </c>
      <c r="D707" s="118"/>
      <c r="E707" s="118"/>
      <c r="F707" s="118"/>
      <c r="G707" s="138">
        <f t="shared" si="49"/>
        <v>12211</v>
      </c>
      <c r="H707" s="138"/>
    </row>
    <row r="708" spans="1:8" ht="31.5" hidden="1" outlineLevel="2" x14ac:dyDescent="0.25">
      <c r="A708" s="16" t="s">
        <v>1040</v>
      </c>
      <c r="B708" s="11" t="s">
        <v>1041</v>
      </c>
      <c r="C708" s="118">
        <v>60</v>
      </c>
      <c r="D708" s="118"/>
      <c r="E708" s="118"/>
      <c r="F708" s="118"/>
      <c r="G708" s="138">
        <f t="shared" si="49"/>
        <v>12211</v>
      </c>
      <c r="H708" s="138"/>
    </row>
    <row r="709" spans="1:8" ht="31.5" hidden="1" outlineLevel="2" x14ac:dyDescent="0.25">
      <c r="A709" s="16" t="s">
        <v>1042</v>
      </c>
      <c r="B709" s="11" t="s">
        <v>1043</v>
      </c>
      <c r="C709" s="118">
        <v>30</v>
      </c>
      <c r="D709" s="118">
        <v>5</v>
      </c>
      <c r="E709" s="118"/>
      <c r="F709" s="118"/>
      <c r="G709" s="138">
        <f t="shared" si="49"/>
        <v>6105</v>
      </c>
      <c r="H709" s="138">
        <f>ROUND($C$6*D709,0)</f>
        <v>1018</v>
      </c>
    </row>
    <row r="710" spans="1:8" ht="31.5" hidden="1" outlineLevel="2" x14ac:dyDescent="0.25">
      <c r="A710" s="16" t="s">
        <v>1044</v>
      </c>
      <c r="B710" s="11" t="s">
        <v>1045</v>
      </c>
      <c r="C710" s="118">
        <v>30</v>
      </c>
      <c r="D710" s="118">
        <v>5</v>
      </c>
      <c r="E710" s="118"/>
      <c r="F710" s="118"/>
      <c r="G710" s="138">
        <f t="shared" si="49"/>
        <v>6105</v>
      </c>
      <c r="H710" s="138">
        <f>ROUND($C$6*D710,0)</f>
        <v>1018</v>
      </c>
    </row>
    <row r="711" spans="1:8" ht="47.25" hidden="1" outlineLevel="2" x14ac:dyDescent="0.25">
      <c r="A711" s="16" t="s">
        <v>1046</v>
      </c>
      <c r="B711" s="11" t="s">
        <v>1047</v>
      </c>
      <c r="C711" s="118">
        <v>60</v>
      </c>
      <c r="D711" s="118"/>
      <c r="E711" s="118"/>
      <c r="F711" s="118"/>
      <c r="G711" s="138">
        <f t="shared" si="49"/>
        <v>12211</v>
      </c>
      <c r="H711" s="138"/>
    </row>
    <row r="712" spans="1:8" ht="31.5" hidden="1" outlineLevel="2" x14ac:dyDescent="0.25">
      <c r="A712" s="16" t="s">
        <v>1048</v>
      </c>
      <c r="B712" s="11" t="s">
        <v>1049</v>
      </c>
      <c r="C712" s="118">
        <v>60</v>
      </c>
      <c r="D712" s="118"/>
      <c r="E712" s="118"/>
      <c r="F712" s="118"/>
      <c r="G712" s="138">
        <f t="shared" si="49"/>
        <v>12211</v>
      </c>
      <c r="H712" s="138"/>
    </row>
    <row r="713" spans="1:8" ht="47.25" hidden="1" outlineLevel="2" x14ac:dyDescent="0.25">
      <c r="A713" s="16" t="s">
        <v>1050</v>
      </c>
      <c r="B713" s="11" t="s">
        <v>1051</v>
      </c>
      <c r="C713" s="118">
        <v>60</v>
      </c>
      <c r="D713" s="118"/>
      <c r="E713" s="118"/>
      <c r="F713" s="118"/>
      <c r="G713" s="138">
        <f t="shared" si="49"/>
        <v>12211</v>
      </c>
      <c r="H713" s="138"/>
    </row>
    <row r="714" spans="1:8" ht="31.5" hidden="1" outlineLevel="2" x14ac:dyDescent="0.25">
      <c r="A714" s="16" t="s">
        <v>544</v>
      </c>
      <c r="B714" s="11" t="s">
        <v>1052</v>
      </c>
      <c r="C714" s="118">
        <v>1800</v>
      </c>
      <c r="D714" s="118"/>
      <c r="E714" s="118"/>
      <c r="F714" s="118"/>
      <c r="G714" s="138">
        <f t="shared" ref="G714:G745" si="50">ROUND($C$6*C714,0)</f>
        <v>366318</v>
      </c>
      <c r="H714" s="138"/>
    </row>
    <row r="715" spans="1:8" ht="31.5" hidden="1" outlineLevel="2" x14ac:dyDescent="0.25">
      <c r="A715" s="16" t="s">
        <v>1053</v>
      </c>
      <c r="B715" s="11" t="s">
        <v>1054</v>
      </c>
      <c r="C715" s="118">
        <v>1800</v>
      </c>
      <c r="D715" s="118"/>
      <c r="E715" s="118"/>
      <c r="F715" s="118"/>
      <c r="G715" s="138">
        <f t="shared" si="50"/>
        <v>366318</v>
      </c>
      <c r="H715" s="138"/>
    </row>
    <row r="716" spans="1:8" ht="47.25" hidden="1" outlineLevel="2" x14ac:dyDescent="0.25">
      <c r="A716" s="16" t="s">
        <v>1055</v>
      </c>
      <c r="B716" s="11" t="s">
        <v>1056</v>
      </c>
      <c r="C716" s="118">
        <v>120</v>
      </c>
      <c r="D716" s="118"/>
      <c r="E716" s="118"/>
      <c r="F716" s="118"/>
      <c r="G716" s="138">
        <f t="shared" si="50"/>
        <v>24421</v>
      </c>
      <c r="H716" s="138"/>
    </row>
    <row r="717" spans="1:8" hidden="1" outlineLevel="2" x14ac:dyDescent="0.25">
      <c r="A717" s="16" t="s">
        <v>559</v>
      </c>
      <c r="B717" s="11" t="s">
        <v>1057</v>
      </c>
      <c r="C717" s="118">
        <v>1800</v>
      </c>
      <c r="D717" s="118"/>
      <c r="E717" s="118"/>
      <c r="F717" s="118"/>
      <c r="G717" s="138">
        <f t="shared" si="50"/>
        <v>366318</v>
      </c>
      <c r="H717" s="138"/>
    </row>
    <row r="718" spans="1:8" hidden="1" outlineLevel="2" x14ac:dyDescent="0.25">
      <c r="A718" s="16" t="s">
        <v>1058</v>
      </c>
      <c r="B718" s="11" t="s">
        <v>1059</v>
      </c>
      <c r="C718" s="118">
        <v>120</v>
      </c>
      <c r="D718" s="118">
        <v>10</v>
      </c>
      <c r="E718" s="118"/>
      <c r="F718" s="118"/>
      <c r="G718" s="138">
        <f t="shared" si="50"/>
        <v>24421</v>
      </c>
      <c r="H718" s="138">
        <f>ROUND($C$6*D718,0)</f>
        <v>2035</v>
      </c>
    </row>
    <row r="719" spans="1:8" ht="31.5" hidden="1" outlineLevel="2" x14ac:dyDescent="0.25">
      <c r="A719" s="16" t="s">
        <v>1060</v>
      </c>
      <c r="B719" s="11" t="s">
        <v>1061</v>
      </c>
      <c r="C719" s="118">
        <v>1800</v>
      </c>
      <c r="D719" s="118"/>
      <c r="E719" s="118"/>
      <c r="F719" s="118"/>
      <c r="G719" s="138">
        <f t="shared" si="50"/>
        <v>366318</v>
      </c>
      <c r="H719" s="138"/>
    </row>
    <row r="720" spans="1:8" ht="31.5" hidden="1" outlineLevel="2" x14ac:dyDescent="0.25">
      <c r="A720" s="16" t="s">
        <v>1062</v>
      </c>
      <c r="B720" s="11" t="s">
        <v>1063</v>
      </c>
      <c r="C720" s="118">
        <v>120</v>
      </c>
      <c r="D720" s="118">
        <v>10</v>
      </c>
      <c r="E720" s="118"/>
      <c r="F720" s="118"/>
      <c r="G720" s="138">
        <f t="shared" si="50"/>
        <v>24421</v>
      </c>
      <c r="H720" s="138">
        <f>ROUND($C$6*D720,0)</f>
        <v>2035</v>
      </c>
    </row>
    <row r="721" spans="1:8" hidden="1" outlineLevel="2" x14ac:dyDescent="0.25">
      <c r="A721" s="16" t="s">
        <v>1064</v>
      </c>
      <c r="B721" s="11" t="s">
        <v>1065</v>
      </c>
      <c r="C721" s="118">
        <v>1200</v>
      </c>
      <c r="D721" s="118"/>
      <c r="E721" s="118"/>
      <c r="F721" s="118"/>
      <c r="G721" s="138">
        <f t="shared" si="50"/>
        <v>244212</v>
      </c>
      <c r="H721" s="138"/>
    </row>
    <row r="722" spans="1:8" hidden="1" outlineLevel="2" x14ac:dyDescent="0.25">
      <c r="A722" s="16" t="s">
        <v>1066</v>
      </c>
      <c r="B722" s="11" t="s">
        <v>1067</v>
      </c>
      <c r="C722" s="118">
        <v>120</v>
      </c>
      <c r="D722" s="118">
        <v>10</v>
      </c>
      <c r="E722" s="118"/>
      <c r="F722" s="118"/>
      <c r="G722" s="138">
        <f t="shared" si="50"/>
        <v>24421</v>
      </c>
      <c r="H722" s="138">
        <f>ROUND($C$6*D722,0)</f>
        <v>2035</v>
      </c>
    </row>
    <row r="723" spans="1:8" hidden="1" outlineLevel="2" x14ac:dyDescent="0.25">
      <c r="A723" s="16" t="s">
        <v>1068</v>
      </c>
      <c r="B723" s="11" t="s">
        <v>1069</v>
      </c>
      <c r="C723" s="118">
        <v>1200</v>
      </c>
      <c r="D723" s="118"/>
      <c r="E723" s="118"/>
      <c r="F723" s="118"/>
      <c r="G723" s="138">
        <f t="shared" si="50"/>
        <v>244212</v>
      </c>
      <c r="H723" s="138"/>
    </row>
    <row r="724" spans="1:8" hidden="1" outlineLevel="2" x14ac:dyDescent="0.25">
      <c r="A724" s="16" t="s">
        <v>1070</v>
      </c>
      <c r="B724" s="11" t="s">
        <v>1071</v>
      </c>
      <c r="C724" s="118">
        <v>120</v>
      </c>
      <c r="D724" s="118"/>
      <c r="E724" s="118"/>
      <c r="F724" s="118"/>
      <c r="G724" s="138">
        <f t="shared" si="50"/>
        <v>24421</v>
      </c>
      <c r="H724" s="138"/>
    </row>
    <row r="725" spans="1:8" hidden="1" outlineLevel="2" x14ac:dyDescent="0.25">
      <c r="A725" s="16" t="s">
        <v>1072</v>
      </c>
      <c r="B725" s="11" t="s">
        <v>1073</v>
      </c>
      <c r="C725" s="118">
        <v>3000</v>
      </c>
      <c r="D725" s="118"/>
      <c r="E725" s="118"/>
      <c r="F725" s="118"/>
      <c r="G725" s="138">
        <f t="shared" si="50"/>
        <v>610530</v>
      </c>
      <c r="H725" s="138"/>
    </row>
    <row r="726" spans="1:8" hidden="1" outlineLevel="2" x14ac:dyDescent="0.25">
      <c r="A726" s="16" t="s">
        <v>607</v>
      </c>
      <c r="B726" s="11" t="s">
        <v>1074</v>
      </c>
      <c r="C726" s="118">
        <v>120</v>
      </c>
      <c r="D726" s="118">
        <v>10</v>
      </c>
      <c r="E726" s="118"/>
      <c r="F726" s="118"/>
      <c r="G726" s="138">
        <f t="shared" si="50"/>
        <v>24421</v>
      </c>
      <c r="H726" s="138">
        <f>ROUND($C$6*D726,0)</f>
        <v>2035</v>
      </c>
    </row>
    <row r="727" spans="1:8" hidden="1" outlineLevel="2" x14ac:dyDescent="0.25">
      <c r="A727" s="16" t="s">
        <v>607</v>
      </c>
      <c r="B727" s="11" t="s">
        <v>1075</v>
      </c>
      <c r="C727" s="118">
        <v>360</v>
      </c>
      <c r="D727" s="118">
        <v>30</v>
      </c>
      <c r="E727" s="118"/>
      <c r="F727" s="118"/>
      <c r="G727" s="138">
        <f t="shared" si="50"/>
        <v>73264</v>
      </c>
      <c r="H727" s="138">
        <f>ROUND($C$6*D727,0)</f>
        <v>6105</v>
      </c>
    </row>
    <row r="728" spans="1:8" hidden="1" outlineLevel="2" x14ac:dyDescent="0.25">
      <c r="A728" s="16" t="s">
        <v>1076</v>
      </c>
      <c r="B728" s="11" t="s">
        <v>1077</v>
      </c>
      <c r="C728" s="118">
        <v>120</v>
      </c>
      <c r="D728" s="118"/>
      <c r="E728" s="118"/>
      <c r="F728" s="118"/>
      <c r="G728" s="138">
        <f t="shared" si="50"/>
        <v>24421</v>
      </c>
      <c r="H728" s="138"/>
    </row>
    <row r="729" spans="1:8" ht="31.5" hidden="1" outlineLevel="2" x14ac:dyDescent="0.25">
      <c r="A729" s="16" t="s">
        <v>1078</v>
      </c>
      <c r="B729" s="11" t="s">
        <v>1079</v>
      </c>
      <c r="C729" s="118">
        <v>120</v>
      </c>
      <c r="D729" s="118"/>
      <c r="E729" s="118"/>
      <c r="F729" s="118"/>
      <c r="G729" s="138">
        <f t="shared" si="50"/>
        <v>24421</v>
      </c>
      <c r="H729" s="138"/>
    </row>
    <row r="730" spans="1:8" hidden="1" outlineLevel="2" x14ac:dyDescent="0.25">
      <c r="A730" s="16" t="s">
        <v>1080</v>
      </c>
      <c r="B730" s="11" t="s">
        <v>1081</v>
      </c>
      <c r="C730" s="118">
        <v>120</v>
      </c>
      <c r="D730" s="118"/>
      <c r="E730" s="118"/>
      <c r="F730" s="118"/>
      <c r="G730" s="138">
        <f t="shared" si="50"/>
        <v>24421</v>
      </c>
      <c r="H730" s="138"/>
    </row>
    <row r="731" spans="1:8" hidden="1" outlineLevel="2" x14ac:dyDescent="0.25">
      <c r="A731" s="16" t="s">
        <v>1082</v>
      </c>
      <c r="B731" s="11" t="s">
        <v>1083</v>
      </c>
      <c r="C731" s="118">
        <v>120</v>
      </c>
      <c r="D731" s="118"/>
      <c r="E731" s="118"/>
      <c r="F731" s="118"/>
      <c r="G731" s="138">
        <f t="shared" si="50"/>
        <v>24421</v>
      </c>
      <c r="H731" s="138"/>
    </row>
    <row r="732" spans="1:8" ht="31.5" hidden="1" outlineLevel="2" x14ac:dyDescent="0.25">
      <c r="A732" s="16" t="s">
        <v>1084</v>
      </c>
      <c r="B732" s="11" t="s">
        <v>1085</v>
      </c>
      <c r="C732" s="118">
        <v>120</v>
      </c>
      <c r="D732" s="118">
        <v>10</v>
      </c>
      <c r="E732" s="118"/>
      <c r="F732" s="118"/>
      <c r="G732" s="138">
        <f t="shared" si="50"/>
        <v>24421</v>
      </c>
      <c r="H732" s="138">
        <f>ROUND($C$6*D732,0)</f>
        <v>2035</v>
      </c>
    </row>
    <row r="733" spans="1:8" hidden="1" outlineLevel="2" x14ac:dyDescent="0.25">
      <c r="A733" s="16" t="s">
        <v>1086</v>
      </c>
      <c r="B733" s="11" t="s">
        <v>1087</v>
      </c>
      <c r="C733" s="118">
        <v>120</v>
      </c>
      <c r="D733" s="118"/>
      <c r="E733" s="118"/>
      <c r="F733" s="118"/>
      <c r="G733" s="138">
        <f t="shared" si="50"/>
        <v>24421</v>
      </c>
      <c r="H733" s="138"/>
    </row>
    <row r="734" spans="1:8" hidden="1" outlineLevel="2" x14ac:dyDescent="0.25">
      <c r="A734" s="16" t="s">
        <v>1088</v>
      </c>
      <c r="B734" s="11" t="s">
        <v>1089</v>
      </c>
      <c r="C734" s="118">
        <v>120</v>
      </c>
      <c r="D734" s="118"/>
      <c r="E734" s="118"/>
      <c r="F734" s="118"/>
      <c r="G734" s="138">
        <f t="shared" si="50"/>
        <v>24421</v>
      </c>
      <c r="H734" s="138"/>
    </row>
    <row r="735" spans="1:8" hidden="1" outlineLevel="2" x14ac:dyDescent="0.25">
      <c r="A735" s="16" t="s">
        <v>1090</v>
      </c>
      <c r="B735" s="11" t="s">
        <v>1091</v>
      </c>
      <c r="C735" s="118">
        <v>60</v>
      </c>
      <c r="D735" s="118"/>
      <c r="E735" s="118"/>
      <c r="F735" s="118"/>
      <c r="G735" s="138">
        <f t="shared" si="50"/>
        <v>12211</v>
      </c>
      <c r="H735" s="138"/>
    </row>
    <row r="736" spans="1:8" hidden="1" outlineLevel="2" x14ac:dyDescent="0.25">
      <c r="A736" s="16" t="s">
        <v>1092</v>
      </c>
      <c r="B736" s="11" t="s">
        <v>1093</v>
      </c>
      <c r="C736" s="118">
        <v>60</v>
      </c>
      <c r="D736" s="118"/>
      <c r="E736" s="118"/>
      <c r="F736" s="118"/>
      <c r="G736" s="138">
        <f t="shared" si="50"/>
        <v>12211</v>
      </c>
      <c r="H736" s="138"/>
    </row>
    <row r="737" spans="1:8" hidden="1" outlineLevel="2" x14ac:dyDescent="0.25">
      <c r="A737" s="16" t="s">
        <v>1094</v>
      </c>
      <c r="B737" s="11" t="s">
        <v>1095</v>
      </c>
      <c r="C737" s="118">
        <v>60</v>
      </c>
      <c r="D737" s="118">
        <v>7</v>
      </c>
      <c r="E737" s="118"/>
      <c r="F737" s="118"/>
      <c r="G737" s="138">
        <f t="shared" si="50"/>
        <v>12211</v>
      </c>
      <c r="H737" s="138">
        <f t="shared" ref="H737:H744" si="51">ROUND($C$6*D737,0)</f>
        <v>1425</v>
      </c>
    </row>
    <row r="738" spans="1:8" hidden="1" outlineLevel="2" x14ac:dyDescent="0.25">
      <c r="A738" s="16" t="s">
        <v>1096</v>
      </c>
      <c r="B738" s="11" t="s">
        <v>1097</v>
      </c>
      <c r="C738" s="118">
        <v>60</v>
      </c>
      <c r="D738" s="118">
        <v>7</v>
      </c>
      <c r="E738" s="118"/>
      <c r="F738" s="118"/>
      <c r="G738" s="138">
        <f t="shared" si="50"/>
        <v>12211</v>
      </c>
      <c r="H738" s="138">
        <f t="shared" si="51"/>
        <v>1425</v>
      </c>
    </row>
    <row r="739" spans="1:8" hidden="1" outlineLevel="2" x14ac:dyDescent="0.25">
      <c r="A739" s="16" t="s">
        <v>1098</v>
      </c>
      <c r="B739" s="11" t="s">
        <v>1099</v>
      </c>
      <c r="C739" s="118">
        <v>10</v>
      </c>
      <c r="D739" s="118">
        <v>2</v>
      </c>
      <c r="E739" s="118"/>
      <c r="F739" s="118"/>
      <c r="G739" s="138">
        <f t="shared" si="50"/>
        <v>2035</v>
      </c>
      <c r="H739" s="138">
        <f t="shared" si="51"/>
        <v>407</v>
      </c>
    </row>
    <row r="740" spans="1:8" ht="31.5" hidden="1" outlineLevel="2" x14ac:dyDescent="0.25">
      <c r="A740" s="16" t="s">
        <v>1100</v>
      </c>
      <c r="B740" s="11" t="s">
        <v>1101</v>
      </c>
      <c r="C740" s="118">
        <v>10</v>
      </c>
      <c r="D740" s="118">
        <v>2</v>
      </c>
      <c r="E740" s="118"/>
      <c r="F740" s="118"/>
      <c r="G740" s="138">
        <f t="shared" si="50"/>
        <v>2035</v>
      </c>
      <c r="H740" s="138">
        <f t="shared" si="51"/>
        <v>407</v>
      </c>
    </row>
    <row r="741" spans="1:8" hidden="1" outlineLevel="2" x14ac:dyDescent="0.25">
      <c r="A741" s="16" t="s">
        <v>1102</v>
      </c>
      <c r="B741" s="11" t="s">
        <v>1103</v>
      </c>
      <c r="C741" s="118">
        <v>60</v>
      </c>
      <c r="D741" s="118">
        <v>7</v>
      </c>
      <c r="E741" s="118"/>
      <c r="F741" s="118"/>
      <c r="G741" s="138">
        <f t="shared" si="50"/>
        <v>12211</v>
      </c>
      <c r="H741" s="138">
        <f t="shared" si="51"/>
        <v>1425</v>
      </c>
    </row>
    <row r="742" spans="1:8" s="46" customFormat="1" ht="31.5" hidden="1" outlineLevel="2" x14ac:dyDescent="0.25">
      <c r="A742" s="16" t="s">
        <v>1104</v>
      </c>
      <c r="B742" s="11" t="s">
        <v>1105</v>
      </c>
      <c r="C742" s="118">
        <v>60</v>
      </c>
      <c r="D742" s="118">
        <v>7</v>
      </c>
      <c r="E742" s="118"/>
      <c r="F742" s="118"/>
      <c r="G742" s="138">
        <f t="shared" si="50"/>
        <v>12211</v>
      </c>
      <c r="H742" s="138">
        <f t="shared" si="51"/>
        <v>1425</v>
      </c>
    </row>
    <row r="743" spans="1:8" hidden="1" outlineLevel="2" x14ac:dyDescent="0.25">
      <c r="A743" s="16" t="s">
        <v>1106</v>
      </c>
      <c r="B743" s="11" t="s">
        <v>1107</v>
      </c>
      <c r="C743" s="118">
        <v>60</v>
      </c>
      <c r="D743" s="118">
        <v>7</v>
      </c>
      <c r="E743" s="118"/>
      <c r="F743" s="118"/>
      <c r="G743" s="138">
        <f t="shared" si="50"/>
        <v>12211</v>
      </c>
      <c r="H743" s="138">
        <f t="shared" si="51"/>
        <v>1425</v>
      </c>
    </row>
    <row r="744" spans="1:8" hidden="1" outlineLevel="2" x14ac:dyDescent="0.25">
      <c r="A744" s="16" t="s">
        <v>1108</v>
      </c>
      <c r="B744" s="11" t="s">
        <v>1109</v>
      </c>
      <c r="C744" s="118">
        <v>60</v>
      </c>
      <c r="D744" s="118">
        <v>7</v>
      </c>
      <c r="E744" s="118"/>
      <c r="F744" s="118"/>
      <c r="G744" s="138">
        <f t="shared" si="50"/>
        <v>12211</v>
      </c>
      <c r="H744" s="138">
        <f t="shared" si="51"/>
        <v>1425</v>
      </c>
    </row>
    <row r="745" spans="1:8" hidden="1" outlineLevel="2" x14ac:dyDescent="0.25">
      <c r="A745" s="16" t="s">
        <v>1110</v>
      </c>
      <c r="B745" s="11" t="s">
        <v>1111</v>
      </c>
      <c r="C745" s="118">
        <v>60</v>
      </c>
      <c r="D745" s="118"/>
      <c r="E745" s="118"/>
      <c r="F745" s="118"/>
      <c r="G745" s="138">
        <f t="shared" si="50"/>
        <v>12211</v>
      </c>
      <c r="H745" s="138"/>
    </row>
    <row r="746" spans="1:8" hidden="1" outlineLevel="2" x14ac:dyDescent="0.25">
      <c r="A746" s="16" t="s">
        <v>1112</v>
      </c>
      <c r="B746" s="11" t="s">
        <v>1113</v>
      </c>
      <c r="C746" s="118">
        <v>60</v>
      </c>
      <c r="D746" s="118"/>
      <c r="E746" s="118"/>
      <c r="F746" s="118"/>
      <c r="G746" s="138">
        <f t="shared" ref="G746:G777" si="52">ROUND($C$6*C746,0)</f>
        <v>12211</v>
      </c>
      <c r="H746" s="138"/>
    </row>
    <row r="747" spans="1:8" hidden="1" outlineLevel="2" x14ac:dyDescent="0.25">
      <c r="A747" s="16" t="s">
        <v>1114</v>
      </c>
      <c r="B747" s="11" t="s">
        <v>1115</v>
      </c>
      <c r="C747" s="118">
        <v>10</v>
      </c>
      <c r="D747" s="118"/>
      <c r="E747" s="118"/>
      <c r="F747" s="118"/>
      <c r="G747" s="138">
        <f t="shared" si="52"/>
        <v>2035</v>
      </c>
      <c r="H747" s="138"/>
    </row>
    <row r="748" spans="1:8" hidden="1" outlineLevel="2" x14ac:dyDescent="0.25">
      <c r="A748" s="16" t="s">
        <v>409</v>
      </c>
      <c r="B748" s="11" t="s">
        <v>1116</v>
      </c>
      <c r="C748" s="118">
        <v>120</v>
      </c>
      <c r="D748" s="118"/>
      <c r="E748" s="118"/>
      <c r="F748" s="118"/>
      <c r="G748" s="138">
        <f t="shared" si="52"/>
        <v>24421</v>
      </c>
      <c r="H748" s="138"/>
    </row>
    <row r="749" spans="1:8" hidden="1" outlineLevel="2" x14ac:dyDescent="0.25">
      <c r="A749" s="16" t="s">
        <v>1117</v>
      </c>
      <c r="B749" s="11" t="s">
        <v>1118</v>
      </c>
      <c r="C749" s="118">
        <v>60</v>
      </c>
      <c r="D749" s="118"/>
      <c r="E749" s="118"/>
      <c r="F749" s="118"/>
      <c r="G749" s="138">
        <f t="shared" si="52"/>
        <v>12211</v>
      </c>
      <c r="H749" s="138"/>
    </row>
    <row r="750" spans="1:8" hidden="1" outlineLevel="2" x14ac:dyDescent="0.25">
      <c r="A750" s="16" t="s">
        <v>411</v>
      </c>
      <c r="B750" s="11" t="s">
        <v>1119</v>
      </c>
      <c r="C750" s="118">
        <v>60</v>
      </c>
      <c r="D750" s="118"/>
      <c r="E750" s="118"/>
      <c r="F750" s="118"/>
      <c r="G750" s="138">
        <f t="shared" si="52"/>
        <v>12211</v>
      </c>
      <c r="H750" s="138"/>
    </row>
    <row r="751" spans="1:8" hidden="1" outlineLevel="2" x14ac:dyDescent="0.25">
      <c r="A751" s="16" t="s">
        <v>1120</v>
      </c>
      <c r="B751" s="11" t="s">
        <v>1121</v>
      </c>
      <c r="C751" s="118">
        <v>120</v>
      </c>
      <c r="D751" s="118"/>
      <c r="E751" s="118"/>
      <c r="F751" s="118"/>
      <c r="G751" s="138">
        <f t="shared" si="52"/>
        <v>24421</v>
      </c>
      <c r="H751" s="138"/>
    </row>
    <row r="752" spans="1:8" hidden="1" outlineLevel="2" x14ac:dyDescent="0.25">
      <c r="A752" s="16" t="s">
        <v>1122</v>
      </c>
      <c r="B752" s="11" t="s">
        <v>1123</v>
      </c>
      <c r="C752" s="118">
        <v>10</v>
      </c>
      <c r="D752" s="118"/>
      <c r="E752" s="118"/>
      <c r="F752" s="118"/>
      <c r="G752" s="138">
        <f t="shared" si="52"/>
        <v>2035</v>
      </c>
      <c r="H752" s="138"/>
    </row>
    <row r="753" spans="1:8" ht="31.5" hidden="1" outlineLevel="2" x14ac:dyDescent="0.25">
      <c r="A753" s="16" t="s">
        <v>1124</v>
      </c>
      <c r="B753" s="11" t="s">
        <v>1125</v>
      </c>
      <c r="C753" s="118">
        <v>10</v>
      </c>
      <c r="D753" s="118"/>
      <c r="E753" s="118"/>
      <c r="F753" s="118"/>
      <c r="G753" s="138">
        <f t="shared" si="52"/>
        <v>2035</v>
      </c>
      <c r="H753" s="138"/>
    </row>
    <row r="754" spans="1:8" hidden="1" outlineLevel="2" x14ac:dyDescent="0.25">
      <c r="A754" s="16" t="s">
        <v>1126</v>
      </c>
      <c r="B754" s="11" t="s">
        <v>1127</v>
      </c>
      <c r="C754" s="118">
        <v>10</v>
      </c>
      <c r="D754" s="118"/>
      <c r="E754" s="118"/>
      <c r="F754" s="118"/>
      <c r="G754" s="138">
        <f t="shared" si="52"/>
        <v>2035</v>
      </c>
      <c r="H754" s="138"/>
    </row>
    <row r="755" spans="1:8" hidden="1" outlineLevel="2" x14ac:dyDescent="0.25">
      <c r="A755" s="16" t="s">
        <v>1128</v>
      </c>
      <c r="B755" s="11" t="s">
        <v>1129</v>
      </c>
      <c r="C755" s="118">
        <v>5</v>
      </c>
      <c r="D755" s="118">
        <v>1</v>
      </c>
      <c r="E755" s="118"/>
      <c r="F755" s="118"/>
      <c r="G755" s="138">
        <f t="shared" si="52"/>
        <v>1018</v>
      </c>
      <c r="H755" s="138">
        <f t="shared" ref="H755:H764" si="53">ROUND($C$6*D755,0)</f>
        <v>204</v>
      </c>
    </row>
    <row r="756" spans="1:8" hidden="1" outlineLevel="2" x14ac:dyDescent="0.25">
      <c r="A756" s="16" t="s">
        <v>1130</v>
      </c>
      <c r="B756" s="11" t="s">
        <v>1131</v>
      </c>
      <c r="C756" s="118">
        <v>5</v>
      </c>
      <c r="D756" s="118">
        <v>1</v>
      </c>
      <c r="E756" s="118"/>
      <c r="F756" s="118"/>
      <c r="G756" s="138">
        <f t="shared" si="52"/>
        <v>1018</v>
      </c>
      <c r="H756" s="138">
        <f t="shared" si="53"/>
        <v>204</v>
      </c>
    </row>
    <row r="757" spans="1:8" hidden="1" outlineLevel="2" x14ac:dyDescent="0.25">
      <c r="A757" s="16" t="s">
        <v>1132</v>
      </c>
      <c r="B757" s="11" t="s">
        <v>1133</v>
      </c>
      <c r="C757" s="118">
        <v>5</v>
      </c>
      <c r="D757" s="118">
        <v>1</v>
      </c>
      <c r="E757" s="118"/>
      <c r="F757" s="118"/>
      <c r="G757" s="138">
        <f t="shared" si="52"/>
        <v>1018</v>
      </c>
      <c r="H757" s="138">
        <f t="shared" si="53"/>
        <v>204</v>
      </c>
    </row>
    <row r="758" spans="1:8" ht="31.5" hidden="1" outlineLevel="2" x14ac:dyDescent="0.25">
      <c r="A758" s="16" t="s">
        <v>1134</v>
      </c>
      <c r="B758" s="11" t="s">
        <v>1135</v>
      </c>
      <c r="C758" s="118">
        <v>5</v>
      </c>
      <c r="D758" s="118">
        <v>1</v>
      </c>
      <c r="E758" s="118"/>
      <c r="F758" s="118"/>
      <c r="G758" s="138">
        <f t="shared" si="52"/>
        <v>1018</v>
      </c>
      <c r="H758" s="138">
        <f t="shared" si="53"/>
        <v>204</v>
      </c>
    </row>
    <row r="759" spans="1:8" hidden="1" outlineLevel="2" x14ac:dyDescent="0.25">
      <c r="A759" s="16" t="s">
        <v>1136</v>
      </c>
      <c r="B759" s="11" t="s">
        <v>1137</v>
      </c>
      <c r="C759" s="118">
        <v>5</v>
      </c>
      <c r="D759" s="118">
        <v>1</v>
      </c>
      <c r="E759" s="118"/>
      <c r="F759" s="118"/>
      <c r="G759" s="138">
        <f t="shared" si="52"/>
        <v>1018</v>
      </c>
      <c r="H759" s="138">
        <f t="shared" si="53"/>
        <v>204</v>
      </c>
    </row>
    <row r="760" spans="1:8" hidden="1" outlineLevel="2" x14ac:dyDescent="0.25">
      <c r="A760" s="16" t="s">
        <v>1138</v>
      </c>
      <c r="B760" s="11" t="s">
        <v>1139</v>
      </c>
      <c r="C760" s="118">
        <v>5</v>
      </c>
      <c r="D760" s="118">
        <v>1</v>
      </c>
      <c r="E760" s="118"/>
      <c r="F760" s="118"/>
      <c r="G760" s="138">
        <f t="shared" si="52"/>
        <v>1018</v>
      </c>
      <c r="H760" s="138">
        <f t="shared" si="53"/>
        <v>204</v>
      </c>
    </row>
    <row r="761" spans="1:8" ht="31.5" hidden="1" outlineLevel="2" x14ac:dyDescent="0.25">
      <c r="A761" s="16" t="s">
        <v>1140</v>
      </c>
      <c r="B761" s="11" t="s">
        <v>1141</v>
      </c>
      <c r="C761" s="118">
        <v>5</v>
      </c>
      <c r="D761" s="118">
        <v>1</v>
      </c>
      <c r="E761" s="118"/>
      <c r="F761" s="118"/>
      <c r="G761" s="138">
        <f t="shared" si="52"/>
        <v>1018</v>
      </c>
      <c r="H761" s="138">
        <f t="shared" si="53"/>
        <v>204</v>
      </c>
    </row>
    <row r="762" spans="1:8" ht="31.5" hidden="1" outlineLevel="2" x14ac:dyDescent="0.25">
      <c r="A762" s="16" t="s">
        <v>1142</v>
      </c>
      <c r="B762" s="11" t="s">
        <v>1143</v>
      </c>
      <c r="C762" s="118">
        <v>5</v>
      </c>
      <c r="D762" s="118">
        <v>1</v>
      </c>
      <c r="E762" s="118"/>
      <c r="F762" s="118"/>
      <c r="G762" s="138">
        <f t="shared" si="52"/>
        <v>1018</v>
      </c>
      <c r="H762" s="138">
        <f t="shared" si="53"/>
        <v>204</v>
      </c>
    </row>
    <row r="763" spans="1:8" ht="31.5" hidden="1" outlineLevel="2" x14ac:dyDescent="0.25">
      <c r="A763" s="16" t="s">
        <v>1144</v>
      </c>
      <c r="B763" s="11" t="s">
        <v>1145</v>
      </c>
      <c r="C763" s="118">
        <v>5</v>
      </c>
      <c r="D763" s="118">
        <v>1</v>
      </c>
      <c r="E763" s="118"/>
      <c r="F763" s="118"/>
      <c r="G763" s="138">
        <f t="shared" si="52"/>
        <v>1018</v>
      </c>
      <c r="H763" s="138">
        <f t="shared" si="53"/>
        <v>204</v>
      </c>
    </row>
    <row r="764" spans="1:8" ht="31.5" hidden="1" outlineLevel="2" x14ac:dyDescent="0.25">
      <c r="A764" s="16" t="s">
        <v>1146</v>
      </c>
      <c r="B764" s="11" t="s">
        <v>1147</v>
      </c>
      <c r="C764" s="118">
        <v>5</v>
      </c>
      <c r="D764" s="118">
        <v>1</v>
      </c>
      <c r="E764" s="118"/>
      <c r="F764" s="118"/>
      <c r="G764" s="138">
        <f t="shared" si="52"/>
        <v>1018</v>
      </c>
      <c r="H764" s="138">
        <f t="shared" si="53"/>
        <v>204</v>
      </c>
    </row>
    <row r="765" spans="1:8" ht="31.5" hidden="1" outlineLevel="2" x14ac:dyDescent="0.25">
      <c r="A765" s="16" t="s">
        <v>1148</v>
      </c>
      <c r="B765" s="11" t="s">
        <v>1149</v>
      </c>
      <c r="C765" s="118">
        <v>5</v>
      </c>
      <c r="D765" s="118"/>
      <c r="E765" s="118"/>
      <c r="F765" s="118"/>
      <c r="G765" s="138">
        <f t="shared" si="52"/>
        <v>1018</v>
      </c>
      <c r="H765" s="138"/>
    </row>
    <row r="766" spans="1:8" hidden="1" outlineLevel="2" x14ac:dyDescent="0.25">
      <c r="A766" s="16" t="s">
        <v>1150</v>
      </c>
      <c r="B766" s="11" t="s">
        <v>1139</v>
      </c>
      <c r="C766" s="118">
        <v>5</v>
      </c>
      <c r="D766" s="118"/>
      <c r="E766" s="118"/>
      <c r="F766" s="118"/>
      <c r="G766" s="138">
        <f t="shared" si="52"/>
        <v>1018</v>
      </c>
      <c r="H766" s="138"/>
    </row>
    <row r="767" spans="1:8" ht="31.5" hidden="1" outlineLevel="2" x14ac:dyDescent="0.25">
      <c r="A767" s="16" t="s">
        <v>1151</v>
      </c>
      <c r="B767" s="11" t="s">
        <v>1141</v>
      </c>
      <c r="C767" s="118">
        <v>5</v>
      </c>
      <c r="D767" s="118"/>
      <c r="E767" s="118"/>
      <c r="F767" s="118"/>
      <c r="G767" s="138">
        <f t="shared" si="52"/>
        <v>1018</v>
      </c>
      <c r="H767" s="138"/>
    </row>
    <row r="768" spans="1:8" ht="31.5" hidden="1" outlineLevel="2" x14ac:dyDescent="0.25">
      <c r="A768" s="16" t="s">
        <v>1152</v>
      </c>
      <c r="B768" s="11" t="s">
        <v>1153</v>
      </c>
      <c r="C768" s="118">
        <v>5</v>
      </c>
      <c r="D768" s="118"/>
      <c r="E768" s="118"/>
      <c r="F768" s="118"/>
      <c r="G768" s="138">
        <f t="shared" si="52"/>
        <v>1018</v>
      </c>
      <c r="H768" s="138"/>
    </row>
    <row r="769" spans="1:8" ht="31.5" hidden="1" outlineLevel="2" x14ac:dyDescent="0.25">
      <c r="A769" s="16" t="s">
        <v>1154</v>
      </c>
      <c r="B769" s="11" t="s">
        <v>1155</v>
      </c>
      <c r="C769" s="118">
        <v>5</v>
      </c>
      <c r="D769" s="118"/>
      <c r="E769" s="118"/>
      <c r="F769" s="118"/>
      <c r="G769" s="138">
        <f t="shared" si="52"/>
        <v>1018</v>
      </c>
      <c r="H769" s="138"/>
    </row>
    <row r="770" spans="1:8" ht="31.5" hidden="1" outlineLevel="2" x14ac:dyDescent="0.25">
      <c r="A770" s="16" t="s">
        <v>1156</v>
      </c>
      <c r="B770" s="11" t="s">
        <v>1157</v>
      </c>
      <c r="C770" s="118">
        <v>5</v>
      </c>
      <c r="D770" s="118">
        <v>1</v>
      </c>
      <c r="E770" s="118"/>
      <c r="F770" s="118"/>
      <c r="G770" s="138">
        <f t="shared" si="52"/>
        <v>1018</v>
      </c>
      <c r="H770" s="138">
        <f>ROUND($C$6*D770,0)</f>
        <v>204</v>
      </c>
    </row>
    <row r="771" spans="1:8" hidden="1" outlineLevel="2" x14ac:dyDescent="0.25">
      <c r="A771" s="16" t="s">
        <v>1158</v>
      </c>
      <c r="B771" s="11" t="s">
        <v>1159</v>
      </c>
      <c r="C771" s="118">
        <v>5</v>
      </c>
      <c r="D771" s="118"/>
      <c r="E771" s="118"/>
      <c r="F771" s="118"/>
      <c r="G771" s="138">
        <f t="shared" si="52"/>
        <v>1018</v>
      </c>
      <c r="H771" s="138"/>
    </row>
    <row r="772" spans="1:8" hidden="1" outlineLevel="2" x14ac:dyDescent="0.25">
      <c r="A772" s="16" t="s">
        <v>1160</v>
      </c>
      <c r="B772" s="11" t="s">
        <v>1139</v>
      </c>
      <c r="C772" s="118">
        <v>5</v>
      </c>
      <c r="D772" s="118"/>
      <c r="E772" s="118"/>
      <c r="F772" s="118"/>
      <c r="G772" s="138">
        <f t="shared" si="52"/>
        <v>1018</v>
      </c>
      <c r="H772" s="138"/>
    </row>
    <row r="773" spans="1:8" ht="31.5" hidden="1" outlineLevel="2" x14ac:dyDescent="0.25">
      <c r="A773" s="16" t="s">
        <v>1161</v>
      </c>
      <c r="B773" s="11" t="s">
        <v>1141</v>
      </c>
      <c r="C773" s="118">
        <v>5</v>
      </c>
      <c r="D773" s="118"/>
      <c r="E773" s="118"/>
      <c r="F773" s="118"/>
      <c r="G773" s="138">
        <f t="shared" si="52"/>
        <v>1018</v>
      </c>
      <c r="H773" s="138"/>
    </row>
    <row r="774" spans="1:8" ht="31.5" hidden="1" outlineLevel="2" x14ac:dyDescent="0.25">
      <c r="A774" s="16" t="s">
        <v>1162</v>
      </c>
      <c r="B774" s="11" t="s">
        <v>1163</v>
      </c>
      <c r="C774" s="118">
        <v>5</v>
      </c>
      <c r="D774" s="118"/>
      <c r="E774" s="118"/>
      <c r="F774" s="118"/>
      <c r="G774" s="138">
        <f t="shared" si="52"/>
        <v>1018</v>
      </c>
      <c r="H774" s="138"/>
    </row>
    <row r="775" spans="1:8" ht="31.5" hidden="1" outlineLevel="2" x14ac:dyDescent="0.25">
      <c r="A775" s="16" t="s">
        <v>1164</v>
      </c>
      <c r="B775" s="11" t="s">
        <v>1165</v>
      </c>
      <c r="C775" s="118">
        <v>5</v>
      </c>
      <c r="D775" s="118"/>
      <c r="E775" s="118"/>
      <c r="F775" s="118"/>
      <c r="G775" s="138">
        <f t="shared" si="52"/>
        <v>1018</v>
      </c>
      <c r="H775" s="138"/>
    </row>
    <row r="776" spans="1:8" hidden="1" outlineLevel="2" x14ac:dyDescent="0.25">
      <c r="A776" s="16" t="s">
        <v>1166</v>
      </c>
      <c r="B776" s="11" t="s">
        <v>1167</v>
      </c>
      <c r="C776" s="118">
        <v>60</v>
      </c>
      <c r="D776" s="118"/>
      <c r="E776" s="118"/>
      <c r="F776" s="118"/>
      <c r="G776" s="138">
        <f t="shared" si="52"/>
        <v>12211</v>
      </c>
      <c r="H776" s="138"/>
    </row>
    <row r="777" spans="1:8" hidden="1" outlineLevel="2" x14ac:dyDescent="0.25">
      <c r="A777" s="16" t="s">
        <v>1168</v>
      </c>
      <c r="B777" s="11" t="s">
        <v>1169</v>
      </c>
      <c r="C777" s="118">
        <v>5</v>
      </c>
      <c r="D777" s="118">
        <v>1</v>
      </c>
      <c r="E777" s="118"/>
      <c r="F777" s="118"/>
      <c r="G777" s="138">
        <f t="shared" si="52"/>
        <v>1018</v>
      </c>
      <c r="H777" s="138">
        <f>ROUND($C$6*D777,0)</f>
        <v>204</v>
      </c>
    </row>
    <row r="778" spans="1:8" hidden="1" outlineLevel="2" x14ac:dyDescent="0.25">
      <c r="A778" s="16" t="s">
        <v>1170</v>
      </c>
      <c r="B778" s="11" t="s">
        <v>1171</v>
      </c>
      <c r="C778" s="118">
        <v>60</v>
      </c>
      <c r="D778" s="118"/>
      <c r="E778" s="118"/>
      <c r="F778" s="118"/>
      <c r="G778" s="138">
        <f t="shared" ref="G778:G791" si="54">ROUND($C$6*C778,0)</f>
        <v>12211</v>
      </c>
      <c r="H778" s="138"/>
    </row>
    <row r="779" spans="1:8" hidden="1" outlineLevel="2" x14ac:dyDescent="0.25">
      <c r="A779" s="16" t="s">
        <v>1172</v>
      </c>
      <c r="B779" s="11" t="s">
        <v>1173</v>
      </c>
      <c r="C779" s="118">
        <v>1200</v>
      </c>
      <c r="D779" s="118"/>
      <c r="E779" s="118"/>
      <c r="F779" s="118"/>
      <c r="G779" s="138">
        <f t="shared" si="54"/>
        <v>244212</v>
      </c>
      <c r="H779" s="138"/>
    </row>
    <row r="780" spans="1:8" hidden="1" outlineLevel="2" x14ac:dyDescent="0.25">
      <c r="A780" s="16" t="s">
        <v>1172</v>
      </c>
      <c r="B780" s="11" t="s">
        <v>1174</v>
      </c>
      <c r="C780" s="118">
        <v>60</v>
      </c>
      <c r="D780" s="118"/>
      <c r="E780" s="118"/>
      <c r="F780" s="118"/>
      <c r="G780" s="138">
        <f t="shared" si="54"/>
        <v>12211</v>
      </c>
      <c r="H780" s="138"/>
    </row>
    <row r="781" spans="1:8" hidden="1" outlineLevel="2" x14ac:dyDescent="0.25">
      <c r="A781" s="16" t="s">
        <v>1175</v>
      </c>
      <c r="B781" s="11" t="s">
        <v>1176</v>
      </c>
      <c r="C781" s="118">
        <v>1200</v>
      </c>
      <c r="D781" s="118"/>
      <c r="E781" s="118"/>
      <c r="F781" s="118"/>
      <c r="G781" s="138">
        <f t="shared" si="54"/>
        <v>244212</v>
      </c>
      <c r="H781" s="138"/>
    </row>
    <row r="782" spans="1:8" hidden="1" outlineLevel="2" x14ac:dyDescent="0.25">
      <c r="A782" s="16" t="s">
        <v>1175</v>
      </c>
      <c r="B782" s="11" t="s">
        <v>1177</v>
      </c>
      <c r="C782" s="118">
        <v>60</v>
      </c>
      <c r="D782" s="118"/>
      <c r="E782" s="118"/>
      <c r="F782" s="118"/>
      <c r="G782" s="138">
        <f t="shared" si="54"/>
        <v>12211</v>
      </c>
      <c r="H782" s="138"/>
    </row>
    <row r="783" spans="1:8" hidden="1" outlineLevel="2" x14ac:dyDescent="0.25">
      <c r="A783" s="16" t="s">
        <v>1178</v>
      </c>
      <c r="B783" s="11" t="s">
        <v>1179</v>
      </c>
      <c r="C783" s="118">
        <v>600</v>
      </c>
      <c r="D783" s="118"/>
      <c r="E783" s="118"/>
      <c r="F783" s="118"/>
      <c r="G783" s="138">
        <f t="shared" si="54"/>
        <v>122106</v>
      </c>
      <c r="H783" s="138"/>
    </row>
    <row r="784" spans="1:8" ht="31.5" hidden="1" outlineLevel="2" x14ac:dyDescent="0.25">
      <c r="A784" s="16" t="s">
        <v>1180</v>
      </c>
      <c r="B784" s="11" t="s">
        <v>1181</v>
      </c>
      <c r="C784" s="118">
        <v>60</v>
      </c>
      <c r="D784" s="118">
        <v>7</v>
      </c>
      <c r="E784" s="118"/>
      <c r="F784" s="118"/>
      <c r="G784" s="138">
        <f t="shared" si="54"/>
        <v>12211</v>
      </c>
      <c r="H784" s="138">
        <f>ROUND($C$6*D784,0)</f>
        <v>1425</v>
      </c>
    </row>
    <row r="785" spans="1:8" ht="31.5" hidden="1" outlineLevel="2" x14ac:dyDescent="0.25">
      <c r="A785" s="16" t="s">
        <v>1182</v>
      </c>
      <c r="B785" s="11" t="s">
        <v>1183</v>
      </c>
      <c r="C785" s="118">
        <v>600</v>
      </c>
      <c r="D785" s="118"/>
      <c r="E785" s="118"/>
      <c r="F785" s="118"/>
      <c r="G785" s="138">
        <f t="shared" si="54"/>
        <v>122106</v>
      </c>
      <c r="H785" s="138"/>
    </row>
    <row r="786" spans="1:8" ht="31.5" hidden="1" outlineLevel="2" x14ac:dyDescent="0.25">
      <c r="A786" s="16" t="s">
        <v>1182</v>
      </c>
      <c r="B786" s="11" t="s">
        <v>1184</v>
      </c>
      <c r="C786" s="118">
        <v>60</v>
      </c>
      <c r="D786" s="118"/>
      <c r="E786" s="118"/>
      <c r="F786" s="118"/>
      <c r="G786" s="138">
        <f t="shared" si="54"/>
        <v>12211</v>
      </c>
      <c r="H786" s="138"/>
    </row>
    <row r="787" spans="1:8" hidden="1" outlineLevel="2" x14ac:dyDescent="0.25">
      <c r="A787" s="16" t="s">
        <v>1185</v>
      </c>
      <c r="B787" s="11" t="s">
        <v>1186</v>
      </c>
      <c r="C787" s="118">
        <v>60</v>
      </c>
      <c r="D787" s="118">
        <v>7</v>
      </c>
      <c r="E787" s="118"/>
      <c r="F787" s="118"/>
      <c r="G787" s="138">
        <f t="shared" si="54"/>
        <v>12211</v>
      </c>
      <c r="H787" s="138">
        <f>ROUND($C$6*D787,0)</f>
        <v>1425</v>
      </c>
    </row>
    <row r="788" spans="1:8" ht="31.5" hidden="1" outlineLevel="2" x14ac:dyDescent="0.25">
      <c r="A788" s="16" t="s">
        <v>1187</v>
      </c>
      <c r="B788" s="11" t="s">
        <v>1188</v>
      </c>
      <c r="C788" s="118">
        <v>60</v>
      </c>
      <c r="D788" s="118"/>
      <c r="E788" s="118"/>
      <c r="F788" s="118"/>
      <c r="G788" s="138">
        <f t="shared" si="54"/>
        <v>12211</v>
      </c>
      <c r="H788" s="138"/>
    </row>
    <row r="789" spans="1:8" hidden="1" outlineLevel="2" x14ac:dyDescent="0.25">
      <c r="A789" s="16" t="s">
        <v>1189</v>
      </c>
      <c r="B789" s="11" t="s">
        <v>1190</v>
      </c>
      <c r="C789" s="118">
        <v>600</v>
      </c>
      <c r="D789" s="118"/>
      <c r="E789" s="118"/>
      <c r="F789" s="118"/>
      <c r="G789" s="138">
        <f t="shared" si="54"/>
        <v>122106</v>
      </c>
      <c r="H789" s="138"/>
    </row>
    <row r="790" spans="1:8" hidden="1" outlineLevel="2" x14ac:dyDescent="0.25">
      <c r="A790" s="16" t="s">
        <v>1191</v>
      </c>
      <c r="B790" s="11" t="s">
        <v>1192</v>
      </c>
      <c r="C790" s="118">
        <v>60</v>
      </c>
      <c r="D790" s="118"/>
      <c r="E790" s="118"/>
      <c r="F790" s="118"/>
      <c r="G790" s="138">
        <f t="shared" si="54"/>
        <v>12211</v>
      </c>
      <c r="H790" s="138"/>
    </row>
    <row r="791" spans="1:8" hidden="1" outlineLevel="2" x14ac:dyDescent="0.25">
      <c r="A791" s="16" t="s">
        <v>1193</v>
      </c>
      <c r="B791" s="11" t="s">
        <v>1194</v>
      </c>
      <c r="C791" s="118">
        <v>60</v>
      </c>
      <c r="D791" s="118"/>
      <c r="E791" s="118"/>
      <c r="F791" s="118"/>
      <c r="G791" s="138">
        <f t="shared" si="54"/>
        <v>12211</v>
      </c>
      <c r="H791" s="138"/>
    </row>
    <row r="792" spans="1:8" hidden="1" outlineLevel="2" x14ac:dyDescent="0.25"/>
    <row r="793" spans="1:8" outlineLevel="1" collapsed="1" x14ac:dyDescent="0.25">
      <c r="A793" s="8" t="s">
        <v>1195</v>
      </c>
      <c r="B793" s="9"/>
      <c r="C793" s="9"/>
      <c r="D793" s="9"/>
      <c r="E793" s="9"/>
      <c r="F793" s="9"/>
      <c r="G793" s="9"/>
      <c r="H793" s="10"/>
    </row>
    <row r="794" spans="1:8" ht="47.25" hidden="1" outlineLevel="2" x14ac:dyDescent="0.25">
      <c r="A794" s="96" t="s">
        <v>7</v>
      </c>
      <c r="B794" s="96" t="s">
        <v>249</v>
      </c>
      <c r="C794" s="96" t="s">
        <v>250</v>
      </c>
      <c r="D794" s="96" t="s">
        <v>251</v>
      </c>
      <c r="E794" s="96"/>
      <c r="F794" s="96"/>
      <c r="G794" s="96" t="s">
        <v>252</v>
      </c>
      <c r="H794" s="96" t="s">
        <v>253</v>
      </c>
    </row>
    <row r="795" spans="1:8" hidden="1" outlineLevel="2" x14ac:dyDescent="0.25">
      <c r="A795" s="16" t="s">
        <v>70</v>
      </c>
      <c r="B795" s="11" t="s">
        <v>1196</v>
      </c>
      <c r="C795" s="103">
        <v>10</v>
      </c>
      <c r="D795" s="103">
        <v>2</v>
      </c>
      <c r="E795" s="103"/>
      <c r="F795" s="103"/>
      <c r="G795" s="138">
        <f>ROUND($C$6*C795,0)</f>
        <v>2035</v>
      </c>
      <c r="H795" s="138">
        <f>ROUND($C$6*D795,0)</f>
        <v>407</v>
      </c>
    </row>
    <row r="796" spans="1:8" s="46" customFormat="1" hidden="1" outlineLevel="2" x14ac:dyDescent="0.25">
      <c r="A796" s="16" t="s">
        <v>1197</v>
      </c>
      <c r="B796" s="11" t="s">
        <v>1198</v>
      </c>
      <c r="C796" s="103">
        <v>10</v>
      </c>
      <c r="D796" s="103"/>
      <c r="E796" s="103"/>
      <c r="F796" s="103"/>
      <c r="G796" s="138">
        <f t="shared" ref="G796:G827" si="55">ROUND($C$6*C796,0)</f>
        <v>2035</v>
      </c>
      <c r="H796" s="61"/>
    </row>
    <row r="797" spans="1:8" ht="31.5" hidden="1" outlineLevel="2" x14ac:dyDescent="0.25">
      <c r="A797" s="16" t="s">
        <v>1199</v>
      </c>
      <c r="B797" s="11" t="s">
        <v>1200</v>
      </c>
      <c r="C797" s="103">
        <v>10</v>
      </c>
      <c r="D797" s="103">
        <v>2</v>
      </c>
      <c r="E797" s="103"/>
      <c r="F797" s="103"/>
      <c r="G797" s="138">
        <f t="shared" si="55"/>
        <v>2035</v>
      </c>
      <c r="H797" s="138">
        <f t="shared" ref="H797:H824" si="56">ROUND($C$6*D797,0)</f>
        <v>407</v>
      </c>
    </row>
    <row r="798" spans="1:8" ht="31.5" hidden="1" outlineLevel="2" x14ac:dyDescent="0.25">
      <c r="A798" s="16" t="s">
        <v>1201</v>
      </c>
      <c r="B798" s="11" t="s">
        <v>1202</v>
      </c>
      <c r="C798" s="103">
        <v>20</v>
      </c>
      <c r="D798" s="103">
        <v>5</v>
      </c>
      <c r="E798" s="103"/>
      <c r="F798" s="103"/>
      <c r="G798" s="138">
        <f t="shared" si="55"/>
        <v>4070</v>
      </c>
      <c r="H798" s="138">
        <f t="shared" si="56"/>
        <v>1018</v>
      </c>
    </row>
    <row r="799" spans="1:8" hidden="1" outlineLevel="2" x14ac:dyDescent="0.25">
      <c r="A799" s="16" t="s">
        <v>1204</v>
      </c>
      <c r="B799" s="11" t="s">
        <v>1203</v>
      </c>
      <c r="C799" s="103">
        <v>20</v>
      </c>
      <c r="D799" s="103">
        <v>5</v>
      </c>
      <c r="E799" s="103"/>
      <c r="F799" s="103"/>
      <c r="G799" s="138">
        <f t="shared" si="55"/>
        <v>4070</v>
      </c>
      <c r="H799" s="138">
        <f t="shared" si="56"/>
        <v>1018</v>
      </c>
    </row>
    <row r="800" spans="1:8" ht="31.5" hidden="1" outlineLevel="2" x14ac:dyDescent="0.25">
      <c r="A800" s="16" t="s">
        <v>1205</v>
      </c>
      <c r="B800" s="11" t="s">
        <v>1206</v>
      </c>
      <c r="C800" s="103">
        <v>10</v>
      </c>
      <c r="D800" s="103">
        <v>2</v>
      </c>
      <c r="E800" s="103"/>
      <c r="F800" s="103"/>
      <c r="G800" s="138">
        <f t="shared" si="55"/>
        <v>2035</v>
      </c>
      <c r="H800" s="138">
        <f t="shared" si="56"/>
        <v>407</v>
      </c>
    </row>
    <row r="801" spans="1:8" ht="31.5" hidden="1" outlineLevel="2" x14ac:dyDescent="0.25">
      <c r="A801" s="16" t="s">
        <v>1207</v>
      </c>
      <c r="B801" s="11" t="s">
        <v>1206</v>
      </c>
      <c r="C801" s="103">
        <v>10</v>
      </c>
      <c r="D801" s="103">
        <v>2</v>
      </c>
      <c r="E801" s="103"/>
      <c r="F801" s="103"/>
      <c r="G801" s="138">
        <f t="shared" si="55"/>
        <v>2035</v>
      </c>
      <c r="H801" s="138">
        <f t="shared" si="56"/>
        <v>407</v>
      </c>
    </row>
    <row r="802" spans="1:8" s="46" customFormat="1" ht="31.5" hidden="1" outlineLevel="2" x14ac:dyDescent="0.25">
      <c r="A802" s="16" t="s">
        <v>1208</v>
      </c>
      <c r="B802" s="11" t="s">
        <v>1209</v>
      </c>
      <c r="C802" s="103">
        <v>10</v>
      </c>
      <c r="D802" s="103">
        <v>2</v>
      </c>
      <c r="E802" s="103"/>
      <c r="F802" s="103"/>
      <c r="G802" s="138">
        <f t="shared" si="55"/>
        <v>2035</v>
      </c>
      <c r="H802" s="138">
        <f t="shared" si="56"/>
        <v>407</v>
      </c>
    </row>
    <row r="803" spans="1:8" ht="47.25" hidden="1" outlineLevel="2" x14ac:dyDescent="0.25">
      <c r="A803" s="16" t="s">
        <v>1210</v>
      </c>
      <c r="B803" s="11" t="s">
        <v>1211</v>
      </c>
      <c r="C803" s="103">
        <v>10</v>
      </c>
      <c r="D803" s="103">
        <v>2</v>
      </c>
      <c r="E803" s="103"/>
      <c r="F803" s="103"/>
      <c r="G803" s="138">
        <f t="shared" si="55"/>
        <v>2035</v>
      </c>
      <c r="H803" s="138">
        <f t="shared" si="56"/>
        <v>407</v>
      </c>
    </row>
    <row r="804" spans="1:8" ht="47.25" hidden="1" outlineLevel="2" x14ac:dyDescent="0.25">
      <c r="A804" s="16" t="s">
        <v>1212</v>
      </c>
      <c r="B804" s="11" t="s">
        <v>1213</v>
      </c>
      <c r="C804" s="103">
        <v>10</v>
      </c>
      <c r="D804" s="103">
        <v>2</v>
      </c>
      <c r="E804" s="103"/>
      <c r="F804" s="103"/>
      <c r="G804" s="138">
        <f t="shared" si="55"/>
        <v>2035</v>
      </c>
      <c r="H804" s="138">
        <f t="shared" si="56"/>
        <v>407</v>
      </c>
    </row>
    <row r="805" spans="1:8" ht="31.5" hidden="1" outlineLevel="2" x14ac:dyDescent="0.25">
      <c r="A805" s="16" t="s">
        <v>1214</v>
      </c>
      <c r="B805" s="11" t="s">
        <v>1215</v>
      </c>
      <c r="C805" s="103">
        <v>10</v>
      </c>
      <c r="D805" s="103">
        <v>2</v>
      </c>
      <c r="E805" s="103"/>
      <c r="F805" s="103"/>
      <c r="G805" s="138">
        <f t="shared" si="55"/>
        <v>2035</v>
      </c>
      <c r="H805" s="138">
        <f t="shared" si="56"/>
        <v>407</v>
      </c>
    </row>
    <row r="806" spans="1:8" ht="31.5" hidden="1" outlineLevel="2" x14ac:dyDescent="0.25">
      <c r="A806" s="16" t="s">
        <v>1216</v>
      </c>
      <c r="B806" s="11" t="s">
        <v>1217</v>
      </c>
      <c r="C806" s="103">
        <v>10</v>
      </c>
      <c r="D806" s="103">
        <v>2</v>
      </c>
      <c r="E806" s="103"/>
      <c r="F806" s="103"/>
      <c r="G806" s="138">
        <f t="shared" si="55"/>
        <v>2035</v>
      </c>
      <c r="H806" s="138">
        <f t="shared" si="56"/>
        <v>407</v>
      </c>
    </row>
    <row r="807" spans="1:8" ht="47.25" hidden="1" outlineLevel="2" x14ac:dyDescent="0.25">
      <c r="A807" s="16" t="s">
        <v>1218</v>
      </c>
      <c r="B807" s="11" t="s">
        <v>1219</v>
      </c>
      <c r="C807" s="103">
        <v>10</v>
      </c>
      <c r="D807" s="103">
        <v>2</v>
      </c>
      <c r="E807" s="103"/>
      <c r="F807" s="103"/>
      <c r="G807" s="138">
        <f t="shared" si="55"/>
        <v>2035</v>
      </c>
      <c r="H807" s="138">
        <f t="shared" si="56"/>
        <v>407</v>
      </c>
    </row>
    <row r="808" spans="1:8" ht="47.25" hidden="1" outlineLevel="2" x14ac:dyDescent="0.25">
      <c r="A808" s="16" t="s">
        <v>1220</v>
      </c>
      <c r="B808" s="11" t="s">
        <v>1221</v>
      </c>
      <c r="C808" s="103">
        <v>10</v>
      </c>
      <c r="D808" s="103">
        <v>2</v>
      </c>
      <c r="E808" s="103"/>
      <c r="F808" s="103"/>
      <c r="G808" s="138">
        <f t="shared" si="55"/>
        <v>2035</v>
      </c>
      <c r="H808" s="138">
        <f t="shared" si="56"/>
        <v>407</v>
      </c>
    </row>
    <row r="809" spans="1:8" ht="63" hidden="1" outlineLevel="2" x14ac:dyDescent="0.25">
      <c r="A809" s="16" t="s">
        <v>1222</v>
      </c>
      <c r="B809" s="11" t="s">
        <v>1223</v>
      </c>
      <c r="C809" s="103">
        <v>20</v>
      </c>
      <c r="D809" s="103">
        <v>5</v>
      </c>
      <c r="E809" s="103"/>
      <c r="F809" s="103"/>
      <c r="G809" s="138">
        <f t="shared" si="55"/>
        <v>4070</v>
      </c>
      <c r="H809" s="138">
        <f t="shared" si="56"/>
        <v>1018</v>
      </c>
    </row>
    <row r="810" spans="1:8" ht="31.5" hidden="1" outlineLevel="2" x14ac:dyDescent="0.25">
      <c r="A810" s="16" t="s">
        <v>1224</v>
      </c>
      <c r="B810" s="11" t="s">
        <v>1225</v>
      </c>
      <c r="C810" s="103">
        <v>10</v>
      </c>
      <c r="D810" s="103">
        <v>2</v>
      </c>
      <c r="E810" s="103"/>
      <c r="F810" s="103"/>
      <c r="G810" s="138">
        <f t="shared" si="55"/>
        <v>2035</v>
      </c>
      <c r="H810" s="138">
        <f t="shared" si="56"/>
        <v>407</v>
      </c>
    </row>
    <row r="811" spans="1:8" hidden="1" outlineLevel="2" x14ac:dyDescent="0.25">
      <c r="A811" s="16" t="s">
        <v>1226</v>
      </c>
      <c r="B811" s="11" t="s">
        <v>1227</v>
      </c>
      <c r="C811" s="103">
        <v>10</v>
      </c>
      <c r="D811" s="103">
        <v>2</v>
      </c>
      <c r="E811" s="103"/>
      <c r="F811" s="103"/>
      <c r="G811" s="138">
        <f t="shared" si="55"/>
        <v>2035</v>
      </c>
      <c r="H811" s="138">
        <f t="shared" si="56"/>
        <v>407</v>
      </c>
    </row>
    <row r="812" spans="1:8" ht="31.5" hidden="1" outlineLevel="2" x14ac:dyDescent="0.25">
      <c r="A812" s="16" t="s">
        <v>1228</v>
      </c>
      <c r="B812" s="11" t="s">
        <v>1229</v>
      </c>
      <c r="C812" s="103">
        <v>20</v>
      </c>
      <c r="D812" s="103">
        <v>5</v>
      </c>
      <c r="E812" s="103"/>
      <c r="F812" s="103"/>
      <c r="G812" s="138">
        <f t="shared" si="55"/>
        <v>4070</v>
      </c>
      <c r="H812" s="138">
        <f t="shared" si="56"/>
        <v>1018</v>
      </c>
    </row>
    <row r="813" spans="1:8" ht="47.25" hidden="1" outlineLevel="2" x14ac:dyDescent="0.25">
      <c r="A813" s="16" t="s">
        <v>1230</v>
      </c>
      <c r="B813" s="11" t="s">
        <v>1231</v>
      </c>
      <c r="C813" s="103">
        <v>20</v>
      </c>
      <c r="D813" s="103">
        <v>5</v>
      </c>
      <c r="E813" s="103"/>
      <c r="F813" s="103"/>
      <c r="G813" s="138">
        <f t="shared" si="55"/>
        <v>4070</v>
      </c>
      <c r="H813" s="138">
        <f t="shared" si="56"/>
        <v>1018</v>
      </c>
    </row>
    <row r="814" spans="1:8" hidden="1" outlineLevel="2" x14ac:dyDescent="0.25">
      <c r="A814" s="16" t="s">
        <v>1232</v>
      </c>
      <c r="B814" s="11" t="s">
        <v>1233</v>
      </c>
      <c r="C814" s="103">
        <v>20</v>
      </c>
      <c r="D814" s="103">
        <v>5</v>
      </c>
      <c r="E814" s="103"/>
      <c r="F814" s="103"/>
      <c r="G814" s="138">
        <f t="shared" si="55"/>
        <v>4070</v>
      </c>
      <c r="H814" s="138">
        <f t="shared" si="56"/>
        <v>1018</v>
      </c>
    </row>
    <row r="815" spans="1:8" hidden="1" outlineLevel="2" x14ac:dyDescent="0.25">
      <c r="A815" s="16" t="s">
        <v>1234</v>
      </c>
      <c r="B815" s="11" t="s">
        <v>1235</v>
      </c>
      <c r="C815" s="103">
        <v>20</v>
      </c>
      <c r="D815" s="103">
        <v>5</v>
      </c>
      <c r="E815" s="103"/>
      <c r="F815" s="103"/>
      <c r="G815" s="138">
        <f t="shared" si="55"/>
        <v>4070</v>
      </c>
      <c r="H815" s="138">
        <f t="shared" si="56"/>
        <v>1018</v>
      </c>
    </row>
    <row r="816" spans="1:8" hidden="1" outlineLevel="2" x14ac:dyDescent="0.25">
      <c r="A816" s="16" t="s">
        <v>1236</v>
      </c>
      <c r="B816" s="11" t="s">
        <v>1237</v>
      </c>
      <c r="C816" s="103">
        <v>20</v>
      </c>
      <c r="D816" s="103">
        <v>5</v>
      </c>
      <c r="E816" s="103"/>
      <c r="F816" s="103"/>
      <c r="G816" s="138">
        <f t="shared" si="55"/>
        <v>4070</v>
      </c>
      <c r="H816" s="138">
        <f t="shared" si="56"/>
        <v>1018</v>
      </c>
    </row>
    <row r="817" spans="1:8" hidden="1" outlineLevel="2" x14ac:dyDescent="0.25">
      <c r="A817" s="16" t="s">
        <v>1238</v>
      </c>
      <c r="B817" s="11" t="s">
        <v>1239</v>
      </c>
      <c r="C817" s="103">
        <v>20</v>
      </c>
      <c r="D817" s="103">
        <v>5</v>
      </c>
      <c r="E817" s="103"/>
      <c r="F817" s="103"/>
      <c r="G817" s="138">
        <f t="shared" si="55"/>
        <v>4070</v>
      </c>
      <c r="H817" s="138">
        <f t="shared" si="56"/>
        <v>1018</v>
      </c>
    </row>
    <row r="818" spans="1:8" hidden="1" outlineLevel="2" x14ac:dyDescent="0.25">
      <c r="A818" s="16" t="s">
        <v>1240</v>
      </c>
      <c r="B818" s="11" t="s">
        <v>1241</v>
      </c>
      <c r="C818" s="103">
        <v>20</v>
      </c>
      <c r="D818" s="103">
        <v>5</v>
      </c>
      <c r="E818" s="103"/>
      <c r="F818" s="103"/>
      <c r="G818" s="138">
        <f t="shared" si="55"/>
        <v>4070</v>
      </c>
      <c r="H818" s="138">
        <f t="shared" si="56"/>
        <v>1018</v>
      </c>
    </row>
    <row r="819" spans="1:8" hidden="1" outlineLevel="2" x14ac:dyDescent="0.25">
      <c r="A819" s="16" t="s">
        <v>1242</v>
      </c>
      <c r="B819" s="11" t="s">
        <v>1243</v>
      </c>
      <c r="C819" s="103">
        <v>20</v>
      </c>
      <c r="D819" s="103">
        <v>5</v>
      </c>
      <c r="E819" s="103"/>
      <c r="F819" s="103"/>
      <c r="G819" s="138">
        <f t="shared" si="55"/>
        <v>4070</v>
      </c>
      <c r="H819" s="138">
        <f t="shared" si="56"/>
        <v>1018</v>
      </c>
    </row>
    <row r="820" spans="1:8" hidden="1" outlineLevel="2" x14ac:dyDescent="0.25">
      <c r="A820" s="16" t="s">
        <v>1244</v>
      </c>
      <c r="B820" s="11" t="s">
        <v>1245</v>
      </c>
      <c r="C820" s="103">
        <v>20</v>
      </c>
      <c r="D820" s="103">
        <v>5</v>
      </c>
      <c r="E820" s="103"/>
      <c r="F820" s="103"/>
      <c r="G820" s="138">
        <f t="shared" si="55"/>
        <v>4070</v>
      </c>
      <c r="H820" s="138">
        <f t="shared" si="56"/>
        <v>1018</v>
      </c>
    </row>
    <row r="821" spans="1:8" hidden="1" outlineLevel="2" x14ac:dyDescent="0.25">
      <c r="A821" s="16" t="s">
        <v>1246</v>
      </c>
      <c r="B821" s="11" t="s">
        <v>1247</v>
      </c>
      <c r="C821" s="103">
        <v>20</v>
      </c>
      <c r="D821" s="103">
        <v>5</v>
      </c>
      <c r="E821" s="103"/>
      <c r="F821" s="103"/>
      <c r="G821" s="138">
        <f t="shared" si="55"/>
        <v>4070</v>
      </c>
      <c r="H821" s="138">
        <f t="shared" si="56"/>
        <v>1018</v>
      </c>
    </row>
    <row r="822" spans="1:8" ht="31.5" hidden="1" outlineLevel="2" x14ac:dyDescent="0.25">
      <c r="A822" s="16" t="s">
        <v>1248</v>
      </c>
      <c r="B822" s="11" t="s">
        <v>1249</v>
      </c>
      <c r="C822" s="103">
        <v>20</v>
      </c>
      <c r="D822" s="103">
        <v>5</v>
      </c>
      <c r="E822" s="103"/>
      <c r="F822" s="103"/>
      <c r="G822" s="138">
        <f t="shared" si="55"/>
        <v>4070</v>
      </c>
      <c r="H822" s="138">
        <f t="shared" si="56"/>
        <v>1018</v>
      </c>
    </row>
    <row r="823" spans="1:8" hidden="1" outlineLevel="2" x14ac:dyDescent="0.25">
      <c r="A823" s="16" t="s">
        <v>1250</v>
      </c>
      <c r="B823" s="11" t="s">
        <v>1251</v>
      </c>
      <c r="C823" s="103">
        <v>20</v>
      </c>
      <c r="D823" s="103">
        <v>5</v>
      </c>
      <c r="E823" s="103"/>
      <c r="F823" s="103"/>
      <c r="G823" s="138">
        <f t="shared" si="55"/>
        <v>4070</v>
      </c>
      <c r="H823" s="138">
        <f t="shared" si="56"/>
        <v>1018</v>
      </c>
    </row>
    <row r="824" spans="1:8" ht="31.5" hidden="1" outlineLevel="2" x14ac:dyDescent="0.25">
      <c r="A824" s="16" t="s">
        <v>1252</v>
      </c>
      <c r="B824" s="11" t="s">
        <v>1253</v>
      </c>
      <c r="C824" s="103">
        <v>20</v>
      </c>
      <c r="D824" s="103">
        <v>5</v>
      </c>
      <c r="E824" s="103"/>
      <c r="F824" s="103"/>
      <c r="G824" s="138">
        <f t="shared" si="55"/>
        <v>4070</v>
      </c>
      <c r="H824" s="138">
        <f t="shared" si="56"/>
        <v>1018</v>
      </c>
    </row>
    <row r="825" spans="1:8" s="46" customFormat="1" ht="47.25" hidden="1" outlineLevel="2" x14ac:dyDescent="0.25">
      <c r="A825" s="16" t="s">
        <v>1254</v>
      </c>
      <c r="B825" s="11" t="s">
        <v>1255</v>
      </c>
      <c r="C825" s="103">
        <v>10</v>
      </c>
      <c r="D825" s="103"/>
      <c r="E825" s="103"/>
      <c r="F825" s="103"/>
      <c r="G825" s="138">
        <f t="shared" si="55"/>
        <v>2035</v>
      </c>
      <c r="H825" s="61"/>
    </row>
    <row r="826" spans="1:8" ht="31.5" hidden="1" outlineLevel="2" x14ac:dyDescent="0.25">
      <c r="A826" s="16" t="s">
        <v>1256</v>
      </c>
      <c r="B826" s="11" t="s">
        <v>1257</v>
      </c>
      <c r="C826" s="103">
        <v>20</v>
      </c>
      <c r="D826" s="103">
        <v>5</v>
      </c>
      <c r="E826" s="103"/>
      <c r="F826" s="103"/>
      <c r="G826" s="138">
        <f t="shared" si="55"/>
        <v>4070</v>
      </c>
      <c r="H826" s="138">
        <f t="shared" ref="H826:H868" si="57">ROUND($C$6*D826,0)</f>
        <v>1018</v>
      </c>
    </row>
    <row r="827" spans="1:8" ht="31.5" hidden="1" outlineLevel="2" x14ac:dyDescent="0.25">
      <c r="A827" s="16" t="s">
        <v>1258</v>
      </c>
      <c r="B827" s="11" t="s">
        <v>1259</v>
      </c>
      <c r="C827" s="103">
        <v>20</v>
      </c>
      <c r="D827" s="103">
        <v>5</v>
      </c>
      <c r="E827" s="103"/>
      <c r="F827" s="103"/>
      <c r="G827" s="138">
        <f t="shared" si="55"/>
        <v>4070</v>
      </c>
      <c r="H827" s="138">
        <f t="shared" si="57"/>
        <v>1018</v>
      </c>
    </row>
    <row r="828" spans="1:8" hidden="1" outlineLevel="2" x14ac:dyDescent="0.25">
      <c r="A828" s="16" t="s">
        <v>1260</v>
      </c>
      <c r="B828" s="11" t="s">
        <v>1261</v>
      </c>
      <c r="C828" s="103">
        <v>20</v>
      </c>
      <c r="D828" s="103">
        <v>5</v>
      </c>
      <c r="E828" s="103"/>
      <c r="F828" s="103"/>
      <c r="G828" s="138">
        <f t="shared" ref="G828:G859" si="58">ROUND($C$6*C828,0)</f>
        <v>4070</v>
      </c>
      <c r="H828" s="138">
        <f t="shared" si="57"/>
        <v>1018</v>
      </c>
    </row>
    <row r="829" spans="1:8" hidden="1" outlineLevel="2" x14ac:dyDescent="0.25">
      <c r="A829" s="16" t="s">
        <v>1262</v>
      </c>
      <c r="B829" s="11" t="s">
        <v>1263</v>
      </c>
      <c r="C829" s="103">
        <v>20</v>
      </c>
      <c r="D829" s="103">
        <v>5</v>
      </c>
      <c r="E829" s="103"/>
      <c r="F829" s="103"/>
      <c r="G829" s="138">
        <f t="shared" si="58"/>
        <v>4070</v>
      </c>
      <c r="H829" s="138">
        <f t="shared" si="57"/>
        <v>1018</v>
      </c>
    </row>
    <row r="830" spans="1:8" hidden="1" outlineLevel="2" x14ac:dyDescent="0.25">
      <c r="A830" s="16" t="s">
        <v>1264</v>
      </c>
      <c r="B830" s="11" t="s">
        <v>1265</v>
      </c>
      <c r="C830" s="103">
        <v>20</v>
      </c>
      <c r="D830" s="103">
        <v>5</v>
      </c>
      <c r="E830" s="103"/>
      <c r="F830" s="103"/>
      <c r="G830" s="138">
        <f t="shared" si="58"/>
        <v>4070</v>
      </c>
      <c r="H830" s="138">
        <f t="shared" si="57"/>
        <v>1018</v>
      </c>
    </row>
    <row r="831" spans="1:8" hidden="1" outlineLevel="2" x14ac:dyDescent="0.25">
      <c r="A831" s="16" t="s">
        <v>1266</v>
      </c>
      <c r="B831" s="11" t="s">
        <v>1267</v>
      </c>
      <c r="C831" s="103">
        <v>20</v>
      </c>
      <c r="D831" s="103">
        <v>5</v>
      </c>
      <c r="E831" s="103"/>
      <c r="F831" s="103"/>
      <c r="G831" s="138">
        <f t="shared" si="58"/>
        <v>4070</v>
      </c>
      <c r="H831" s="138">
        <f t="shared" si="57"/>
        <v>1018</v>
      </c>
    </row>
    <row r="832" spans="1:8" hidden="1" outlineLevel="2" x14ac:dyDescent="0.25">
      <c r="A832" s="16" t="s">
        <v>1268</v>
      </c>
      <c r="B832" s="11" t="s">
        <v>1269</v>
      </c>
      <c r="C832" s="103">
        <v>20</v>
      </c>
      <c r="D832" s="103">
        <v>5</v>
      </c>
      <c r="E832" s="103"/>
      <c r="F832" s="103"/>
      <c r="G832" s="138">
        <f t="shared" si="58"/>
        <v>4070</v>
      </c>
      <c r="H832" s="138">
        <f t="shared" si="57"/>
        <v>1018</v>
      </c>
    </row>
    <row r="833" spans="1:8" hidden="1" outlineLevel="2" x14ac:dyDescent="0.25">
      <c r="A833" s="16" t="s">
        <v>1270</v>
      </c>
      <c r="B833" s="11" t="s">
        <v>1271</v>
      </c>
      <c r="C833" s="103">
        <v>20</v>
      </c>
      <c r="D833" s="103">
        <v>5</v>
      </c>
      <c r="E833" s="103"/>
      <c r="F833" s="103"/>
      <c r="G833" s="138">
        <f t="shared" si="58"/>
        <v>4070</v>
      </c>
      <c r="H833" s="138">
        <f t="shared" si="57"/>
        <v>1018</v>
      </c>
    </row>
    <row r="834" spans="1:8" hidden="1" outlineLevel="2" x14ac:dyDescent="0.25">
      <c r="A834" s="16" t="s">
        <v>1272</v>
      </c>
      <c r="B834" s="11" t="s">
        <v>1273</v>
      </c>
      <c r="C834" s="103">
        <v>20</v>
      </c>
      <c r="D834" s="103">
        <v>5</v>
      </c>
      <c r="E834" s="103"/>
      <c r="F834" s="103"/>
      <c r="G834" s="138">
        <f t="shared" si="58"/>
        <v>4070</v>
      </c>
      <c r="H834" s="138">
        <f t="shared" si="57"/>
        <v>1018</v>
      </c>
    </row>
    <row r="835" spans="1:8" ht="31.5" hidden="1" outlineLevel="2" x14ac:dyDescent="0.25">
      <c r="A835" s="16" t="s">
        <v>1274</v>
      </c>
      <c r="B835" s="11" t="s">
        <v>1275</v>
      </c>
      <c r="C835" s="103">
        <v>20</v>
      </c>
      <c r="D835" s="103">
        <v>5</v>
      </c>
      <c r="E835" s="103"/>
      <c r="F835" s="103"/>
      <c r="G835" s="138">
        <f t="shared" si="58"/>
        <v>4070</v>
      </c>
      <c r="H835" s="138">
        <f t="shared" si="57"/>
        <v>1018</v>
      </c>
    </row>
    <row r="836" spans="1:8" ht="31.5" hidden="1" outlineLevel="2" x14ac:dyDescent="0.25">
      <c r="A836" s="16" t="s">
        <v>1276</v>
      </c>
      <c r="B836" s="11" t="s">
        <v>1277</v>
      </c>
      <c r="C836" s="103">
        <v>20</v>
      </c>
      <c r="D836" s="103">
        <v>5</v>
      </c>
      <c r="E836" s="103"/>
      <c r="F836" s="103"/>
      <c r="G836" s="138">
        <f t="shared" si="58"/>
        <v>4070</v>
      </c>
      <c r="H836" s="138">
        <f t="shared" si="57"/>
        <v>1018</v>
      </c>
    </row>
    <row r="837" spans="1:8" ht="31.5" hidden="1" outlineLevel="2" x14ac:dyDescent="0.25">
      <c r="A837" s="16" t="s">
        <v>1278</v>
      </c>
      <c r="B837" s="11" t="s">
        <v>1279</v>
      </c>
      <c r="C837" s="103">
        <v>20</v>
      </c>
      <c r="D837" s="103">
        <v>5</v>
      </c>
      <c r="E837" s="103"/>
      <c r="F837" s="103"/>
      <c r="G837" s="138">
        <f t="shared" si="58"/>
        <v>4070</v>
      </c>
      <c r="H837" s="138">
        <f t="shared" si="57"/>
        <v>1018</v>
      </c>
    </row>
    <row r="838" spans="1:8" hidden="1" outlineLevel="2" x14ac:dyDescent="0.25">
      <c r="A838" s="16" t="s">
        <v>1280</v>
      </c>
      <c r="B838" s="11" t="s">
        <v>1281</v>
      </c>
      <c r="C838" s="103">
        <v>20</v>
      </c>
      <c r="D838" s="103">
        <v>5</v>
      </c>
      <c r="E838" s="103"/>
      <c r="F838" s="103"/>
      <c r="G838" s="138">
        <f t="shared" si="58"/>
        <v>4070</v>
      </c>
      <c r="H838" s="138">
        <f t="shared" si="57"/>
        <v>1018</v>
      </c>
    </row>
    <row r="839" spans="1:8" hidden="1" outlineLevel="2" x14ac:dyDescent="0.25">
      <c r="A839" s="16" t="s">
        <v>1282</v>
      </c>
      <c r="B839" s="11" t="s">
        <v>1283</v>
      </c>
      <c r="C839" s="103">
        <v>20</v>
      </c>
      <c r="D839" s="103">
        <v>5</v>
      </c>
      <c r="E839" s="103"/>
      <c r="F839" s="103"/>
      <c r="G839" s="138">
        <f t="shared" si="58"/>
        <v>4070</v>
      </c>
      <c r="H839" s="138">
        <f t="shared" si="57"/>
        <v>1018</v>
      </c>
    </row>
    <row r="840" spans="1:8" hidden="1" outlineLevel="2" x14ac:dyDescent="0.25">
      <c r="A840" s="16" t="s">
        <v>1284</v>
      </c>
      <c r="B840" s="11" t="s">
        <v>1285</v>
      </c>
      <c r="C840" s="103">
        <v>20</v>
      </c>
      <c r="D840" s="103">
        <v>5</v>
      </c>
      <c r="E840" s="103"/>
      <c r="F840" s="103"/>
      <c r="G840" s="138">
        <f t="shared" si="58"/>
        <v>4070</v>
      </c>
      <c r="H840" s="138">
        <f t="shared" si="57"/>
        <v>1018</v>
      </c>
    </row>
    <row r="841" spans="1:8" hidden="1" outlineLevel="2" x14ac:dyDescent="0.25">
      <c r="A841" s="16" t="s">
        <v>1286</v>
      </c>
      <c r="B841" s="11" t="s">
        <v>1287</v>
      </c>
      <c r="C841" s="103">
        <v>20</v>
      </c>
      <c r="D841" s="103">
        <v>5</v>
      </c>
      <c r="E841" s="103"/>
      <c r="F841" s="103"/>
      <c r="G841" s="138">
        <f t="shared" si="58"/>
        <v>4070</v>
      </c>
      <c r="H841" s="138">
        <f t="shared" si="57"/>
        <v>1018</v>
      </c>
    </row>
    <row r="842" spans="1:8" hidden="1" outlineLevel="2" x14ac:dyDescent="0.25">
      <c r="A842" s="16" t="s">
        <v>1288</v>
      </c>
      <c r="B842" s="11" t="s">
        <v>1289</v>
      </c>
      <c r="C842" s="103">
        <v>20</v>
      </c>
      <c r="D842" s="103">
        <v>5</v>
      </c>
      <c r="E842" s="103"/>
      <c r="F842" s="103"/>
      <c r="G842" s="138">
        <f t="shared" si="58"/>
        <v>4070</v>
      </c>
      <c r="H842" s="138">
        <f t="shared" si="57"/>
        <v>1018</v>
      </c>
    </row>
    <row r="843" spans="1:8" hidden="1" outlineLevel="2" x14ac:dyDescent="0.25">
      <c r="A843" s="16" t="s">
        <v>1290</v>
      </c>
      <c r="B843" s="11" t="s">
        <v>1291</v>
      </c>
      <c r="C843" s="103">
        <v>20</v>
      </c>
      <c r="D843" s="103">
        <v>5</v>
      </c>
      <c r="E843" s="103"/>
      <c r="F843" s="103"/>
      <c r="G843" s="138">
        <f t="shared" si="58"/>
        <v>4070</v>
      </c>
      <c r="H843" s="138">
        <f t="shared" si="57"/>
        <v>1018</v>
      </c>
    </row>
    <row r="844" spans="1:8" hidden="1" outlineLevel="2" x14ac:dyDescent="0.25">
      <c r="A844" s="16" t="s">
        <v>1292</v>
      </c>
      <c r="B844" s="11" t="s">
        <v>1293</v>
      </c>
      <c r="C844" s="103">
        <v>20</v>
      </c>
      <c r="D844" s="103">
        <v>5</v>
      </c>
      <c r="E844" s="103"/>
      <c r="F844" s="103"/>
      <c r="G844" s="138">
        <f t="shared" si="58"/>
        <v>4070</v>
      </c>
      <c r="H844" s="138">
        <f t="shared" si="57"/>
        <v>1018</v>
      </c>
    </row>
    <row r="845" spans="1:8" hidden="1" outlineLevel="2" x14ac:dyDescent="0.25">
      <c r="A845" s="16" t="s">
        <v>1294</v>
      </c>
      <c r="B845" s="11" t="s">
        <v>1295</v>
      </c>
      <c r="C845" s="103">
        <v>20</v>
      </c>
      <c r="D845" s="103">
        <v>5</v>
      </c>
      <c r="E845" s="103"/>
      <c r="F845" s="103"/>
      <c r="G845" s="138">
        <f t="shared" si="58"/>
        <v>4070</v>
      </c>
      <c r="H845" s="138">
        <f t="shared" si="57"/>
        <v>1018</v>
      </c>
    </row>
    <row r="846" spans="1:8" ht="31.5" hidden="1" outlineLevel="2" x14ac:dyDescent="0.25">
      <c r="A846" s="16" t="s">
        <v>1296</v>
      </c>
      <c r="B846" s="11" t="s">
        <v>1297</v>
      </c>
      <c r="C846" s="103">
        <v>20</v>
      </c>
      <c r="D846" s="103">
        <v>5</v>
      </c>
      <c r="E846" s="103"/>
      <c r="F846" s="103"/>
      <c r="G846" s="138">
        <f t="shared" si="58"/>
        <v>4070</v>
      </c>
      <c r="H846" s="138">
        <f t="shared" si="57"/>
        <v>1018</v>
      </c>
    </row>
    <row r="847" spans="1:8" ht="31.5" hidden="1" outlineLevel="2" x14ac:dyDescent="0.25">
      <c r="A847" s="16" t="s">
        <v>1298</v>
      </c>
      <c r="B847" s="11" t="s">
        <v>1299</v>
      </c>
      <c r="C847" s="103">
        <v>20</v>
      </c>
      <c r="D847" s="103">
        <v>5</v>
      </c>
      <c r="E847" s="103"/>
      <c r="F847" s="103"/>
      <c r="G847" s="138">
        <f t="shared" si="58"/>
        <v>4070</v>
      </c>
      <c r="H847" s="138">
        <f t="shared" si="57"/>
        <v>1018</v>
      </c>
    </row>
    <row r="848" spans="1:8" s="46" customFormat="1" ht="31.5" hidden="1" outlineLevel="2" x14ac:dyDescent="0.25">
      <c r="A848" s="16" t="s">
        <v>1300</v>
      </c>
      <c r="B848" s="11" t="s">
        <v>1301</v>
      </c>
      <c r="C848" s="103">
        <v>20</v>
      </c>
      <c r="D848" s="103">
        <v>5</v>
      </c>
      <c r="E848" s="103"/>
      <c r="F848" s="103"/>
      <c r="G848" s="138">
        <f t="shared" si="58"/>
        <v>4070</v>
      </c>
      <c r="H848" s="138">
        <f t="shared" si="57"/>
        <v>1018</v>
      </c>
    </row>
    <row r="849" spans="1:9" ht="31.5" hidden="1" outlineLevel="2" x14ac:dyDescent="0.25">
      <c r="A849" s="16" t="s">
        <v>2034</v>
      </c>
      <c r="B849" s="11" t="s">
        <v>1302</v>
      </c>
      <c r="C849" s="103">
        <v>20</v>
      </c>
      <c r="D849" s="103">
        <v>5</v>
      </c>
      <c r="E849" s="103"/>
      <c r="F849" s="103"/>
      <c r="G849" s="138">
        <f t="shared" si="58"/>
        <v>4070</v>
      </c>
      <c r="H849" s="138">
        <f t="shared" si="57"/>
        <v>1018</v>
      </c>
      <c r="I849" s="139"/>
    </row>
    <row r="850" spans="1:9" ht="31.5" hidden="1" outlineLevel="2" x14ac:dyDescent="0.25">
      <c r="A850" s="16" t="s">
        <v>1303</v>
      </c>
      <c r="B850" s="11" t="s">
        <v>1304</v>
      </c>
      <c r="C850" s="103">
        <v>20</v>
      </c>
      <c r="D850" s="103">
        <v>5</v>
      </c>
      <c r="E850" s="103"/>
      <c r="F850" s="103"/>
      <c r="G850" s="138">
        <f t="shared" si="58"/>
        <v>4070</v>
      </c>
      <c r="H850" s="138">
        <f t="shared" si="57"/>
        <v>1018</v>
      </c>
    </row>
    <row r="851" spans="1:9" ht="31.5" hidden="1" outlineLevel="2" x14ac:dyDescent="0.25">
      <c r="A851" s="16" t="s">
        <v>1305</v>
      </c>
      <c r="B851" s="11" t="s">
        <v>1306</v>
      </c>
      <c r="C851" s="103">
        <v>20</v>
      </c>
      <c r="D851" s="103">
        <v>5</v>
      </c>
      <c r="E851" s="103"/>
      <c r="F851" s="103"/>
      <c r="G851" s="138">
        <f t="shared" si="58"/>
        <v>4070</v>
      </c>
      <c r="H851" s="138">
        <f t="shared" si="57"/>
        <v>1018</v>
      </c>
    </row>
    <row r="852" spans="1:9" ht="31.5" hidden="1" outlineLevel="2" x14ac:dyDescent="0.25">
      <c r="A852" s="16" t="s">
        <v>1307</v>
      </c>
      <c r="B852" s="11" t="s">
        <v>1308</v>
      </c>
      <c r="C852" s="103">
        <v>20</v>
      </c>
      <c r="D852" s="103">
        <v>5</v>
      </c>
      <c r="E852" s="103"/>
      <c r="F852" s="103"/>
      <c r="G852" s="138">
        <f t="shared" si="58"/>
        <v>4070</v>
      </c>
      <c r="H852" s="138">
        <f t="shared" si="57"/>
        <v>1018</v>
      </c>
    </row>
    <row r="853" spans="1:9" ht="31.5" hidden="1" outlineLevel="2" x14ac:dyDescent="0.25">
      <c r="A853" s="16" t="s">
        <v>1780</v>
      </c>
      <c r="B853" s="11" t="s">
        <v>1309</v>
      </c>
      <c r="C853" s="103">
        <v>20</v>
      </c>
      <c r="D853" s="103">
        <v>5</v>
      </c>
      <c r="E853" s="103"/>
      <c r="F853" s="103"/>
      <c r="G853" s="138">
        <f t="shared" si="58"/>
        <v>4070</v>
      </c>
      <c r="H853" s="138">
        <f t="shared" si="57"/>
        <v>1018</v>
      </c>
    </row>
    <row r="854" spans="1:9" ht="31.5" hidden="1" outlineLevel="2" x14ac:dyDescent="0.25">
      <c r="A854" s="16" t="s">
        <v>2036</v>
      </c>
      <c r="B854" s="11" t="s">
        <v>2035</v>
      </c>
      <c r="C854" s="103">
        <v>20</v>
      </c>
      <c r="D854" s="103">
        <v>5</v>
      </c>
      <c r="E854" s="103"/>
      <c r="F854" s="103"/>
      <c r="G854" s="138">
        <f t="shared" si="58"/>
        <v>4070</v>
      </c>
      <c r="H854" s="138">
        <f t="shared" si="57"/>
        <v>1018</v>
      </c>
      <c r="I854" s="139"/>
    </row>
    <row r="855" spans="1:9" ht="31.5" hidden="1" outlineLevel="2" x14ac:dyDescent="0.25">
      <c r="A855" s="16" t="s">
        <v>1310</v>
      </c>
      <c r="B855" s="11" t="s">
        <v>1311</v>
      </c>
      <c r="C855" s="103">
        <v>20</v>
      </c>
      <c r="D855" s="103">
        <v>5</v>
      </c>
      <c r="E855" s="103"/>
      <c r="F855" s="103"/>
      <c r="G855" s="138">
        <f t="shared" si="58"/>
        <v>4070</v>
      </c>
      <c r="H855" s="138">
        <f t="shared" si="57"/>
        <v>1018</v>
      </c>
    </row>
    <row r="856" spans="1:9" hidden="1" outlineLevel="2" x14ac:dyDescent="0.25">
      <c r="A856" s="16" t="s">
        <v>1312</v>
      </c>
      <c r="B856" s="11" t="s">
        <v>1313</v>
      </c>
      <c r="C856" s="103">
        <v>20</v>
      </c>
      <c r="D856" s="103">
        <v>5</v>
      </c>
      <c r="E856" s="103"/>
      <c r="F856" s="103"/>
      <c r="G856" s="138">
        <f t="shared" si="58"/>
        <v>4070</v>
      </c>
      <c r="H856" s="138">
        <f t="shared" si="57"/>
        <v>1018</v>
      </c>
    </row>
    <row r="857" spans="1:9" hidden="1" outlineLevel="2" x14ac:dyDescent="0.25">
      <c r="A857" s="16" t="s">
        <v>1314</v>
      </c>
      <c r="B857" s="11" t="s">
        <v>1315</v>
      </c>
      <c r="C857" s="103">
        <v>20</v>
      </c>
      <c r="D857" s="103">
        <v>5</v>
      </c>
      <c r="E857" s="103"/>
      <c r="F857" s="103"/>
      <c r="G857" s="138">
        <f t="shared" si="58"/>
        <v>4070</v>
      </c>
      <c r="H857" s="138">
        <f t="shared" si="57"/>
        <v>1018</v>
      </c>
    </row>
    <row r="858" spans="1:9" ht="31.5" hidden="1" outlineLevel="2" x14ac:dyDescent="0.25">
      <c r="A858" s="16" t="s">
        <v>1316</v>
      </c>
      <c r="B858" s="11" t="s">
        <v>1317</v>
      </c>
      <c r="C858" s="103">
        <v>20</v>
      </c>
      <c r="D858" s="103">
        <v>5</v>
      </c>
      <c r="E858" s="103"/>
      <c r="F858" s="103"/>
      <c r="G858" s="138">
        <f t="shared" si="58"/>
        <v>4070</v>
      </c>
      <c r="H858" s="138">
        <f t="shared" si="57"/>
        <v>1018</v>
      </c>
    </row>
    <row r="859" spans="1:9" ht="31.5" hidden="1" outlineLevel="2" x14ac:dyDescent="0.25">
      <c r="A859" s="16" t="s">
        <v>1318</v>
      </c>
      <c r="B859" s="11" t="s">
        <v>1319</v>
      </c>
      <c r="C859" s="103">
        <v>20</v>
      </c>
      <c r="D859" s="103">
        <v>5</v>
      </c>
      <c r="E859" s="103"/>
      <c r="F859" s="103"/>
      <c r="G859" s="138">
        <f t="shared" si="58"/>
        <v>4070</v>
      </c>
      <c r="H859" s="138">
        <f t="shared" si="57"/>
        <v>1018</v>
      </c>
    </row>
    <row r="860" spans="1:9" ht="31.5" hidden="1" outlineLevel="2" x14ac:dyDescent="0.25">
      <c r="A860" s="16" t="s">
        <v>1320</v>
      </c>
      <c r="B860" s="11" t="s">
        <v>1321</v>
      </c>
      <c r="C860" s="103">
        <v>20</v>
      </c>
      <c r="D860" s="103">
        <v>5</v>
      </c>
      <c r="E860" s="103"/>
      <c r="F860" s="103"/>
      <c r="G860" s="138">
        <f t="shared" ref="G860:G869" si="59">ROUND($C$6*C860,0)</f>
        <v>4070</v>
      </c>
      <c r="H860" s="138">
        <f t="shared" si="57"/>
        <v>1018</v>
      </c>
    </row>
    <row r="861" spans="1:9" ht="31.5" hidden="1" outlineLevel="2" x14ac:dyDescent="0.25">
      <c r="A861" s="16" t="s">
        <v>1322</v>
      </c>
      <c r="B861" s="11" t="s">
        <v>1323</v>
      </c>
      <c r="C861" s="103">
        <v>20</v>
      </c>
      <c r="D861" s="103">
        <v>5</v>
      </c>
      <c r="E861" s="103"/>
      <c r="F861" s="103"/>
      <c r="G861" s="138">
        <f t="shared" si="59"/>
        <v>4070</v>
      </c>
      <c r="H861" s="138">
        <f t="shared" si="57"/>
        <v>1018</v>
      </c>
    </row>
    <row r="862" spans="1:9" hidden="1" outlineLevel="2" x14ac:dyDescent="0.25">
      <c r="A862" s="16" t="s">
        <v>1324</v>
      </c>
      <c r="B862" s="11" t="s">
        <v>1325</v>
      </c>
      <c r="C862" s="103">
        <v>20</v>
      </c>
      <c r="D862" s="103">
        <v>5</v>
      </c>
      <c r="E862" s="103"/>
      <c r="F862" s="103"/>
      <c r="G862" s="138">
        <f t="shared" si="59"/>
        <v>4070</v>
      </c>
      <c r="H862" s="138">
        <f t="shared" si="57"/>
        <v>1018</v>
      </c>
    </row>
    <row r="863" spans="1:9" hidden="1" outlineLevel="2" x14ac:dyDescent="0.25">
      <c r="A863" s="16" t="s">
        <v>1326</v>
      </c>
      <c r="B863" s="11" t="s">
        <v>1327</v>
      </c>
      <c r="C863" s="103">
        <v>20</v>
      </c>
      <c r="D863" s="103">
        <v>5</v>
      </c>
      <c r="E863" s="103"/>
      <c r="F863" s="103"/>
      <c r="G863" s="138">
        <f t="shared" si="59"/>
        <v>4070</v>
      </c>
      <c r="H863" s="138">
        <f t="shared" si="57"/>
        <v>1018</v>
      </c>
    </row>
    <row r="864" spans="1:9" ht="31.5" hidden="1" outlineLevel="2" x14ac:dyDescent="0.25">
      <c r="A864" s="16" t="s">
        <v>1328</v>
      </c>
      <c r="B864" s="11" t="s">
        <v>1329</v>
      </c>
      <c r="C864" s="103">
        <v>20</v>
      </c>
      <c r="D864" s="103">
        <v>5</v>
      </c>
      <c r="E864" s="103"/>
      <c r="F864" s="103"/>
      <c r="G864" s="138">
        <f t="shared" si="59"/>
        <v>4070</v>
      </c>
      <c r="H864" s="138">
        <f t="shared" si="57"/>
        <v>1018</v>
      </c>
    </row>
    <row r="865" spans="1:9" ht="47.25" hidden="1" outlineLevel="2" x14ac:dyDescent="0.25">
      <c r="A865" s="16" t="s">
        <v>1330</v>
      </c>
      <c r="B865" s="11" t="s">
        <v>1331</v>
      </c>
      <c r="C865" s="103">
        <v>20</v>
      </c>
      <c r="D865" s="103">
        <v>5</v>
      </c>
      <c r="E865" s="103"/>
      <c r="F865" s="103"/>
      <c r="G865" s="138">
        <f t="shared" si="59"/>
        <v>4070</v>
      </c>
      <c r="H865" s="138">
        <f t="shared" si="57"/>
        <v>1018</v>
      </c>
    </row>
    <row r="866" spans="1:9" ht="31.5" hidden="1" outlineLevel="2" x14ac:dyDescent="0.25">
      <c r="A866" s="16" t="s">
        <v>2037</v>
      </c>
      <c r="B866" s="11" t="s">
        <v>1332</v>
      </c>
      <c r="C866" s="103">
        <v>20</v>
      </c>
      <c r="D866" s="103">
        <v>5</v>
      </c>
      <c r="E866" s="103"/>
      <c r="F866" s="103"/>
      <c r="G866" s="138">
        <f t="shared" si="59"/>
        <v>4070</v>
      </c>
      <c r="H866" s="138">
        <f t="shared" si="57"/>
        <v>1018</v>
      </c>
    </row>
    <row r="867" spans="1:9" ht="31.5" hidden="1" outlineLevel="2" x14ac:dyDescent="0.25">
      <c r="A867" s="16" t="s">
        <v>2038</v>
      </c>
      <c r="B867" s="11" t="s">
        <v>2039</v>
      </c>
      <c r="C867" s="103">
        <v>20</v>
      </c>
      <c r="D867" s="103">
        <v>5</v>
      </c>
      <c r="E867" s="103"/>
      <c r="F867" s="103"/>
      <c r="G867" s="138">
        <f t="shared" si="59"/>
        <v>4070</v>
      </c>
      <c r="H867" s="138">
        <f t="shared" si="57"/>
        <v>1018</v>
      </c>
      <c r="I867" s="139"/>
    </row>
    <row r="868" spans="1:9" hidden="1" outlineLevel="2" x14ac:dyDescent="0.25">
      <c r="A868" s="16" t="s">
        <v>1333</v>
      </c>
      <c r="B868" s="78" t="s">
        <v>2040</v>
      </c>
      <c r="C868" s="103">
        <v>10</v>
      </c>
      <c r="D868" s="103">
        <v>2</v>
      </c>
      <c r="E868" s="103"/>
      <c r="F868" s="103"/>
      <c r="G868" s="138">
        <f t="shared" si="59"/>
        <v>2035</v>
      </c>
      <c r="H868" s="138">
        <f t="shared" si="57"/>
        <v>407</v>
      </c>
    </row>
    <row r="869" spans="1:9" hidden="1" outlineLevel="2" x14ac:dyDescent="0.25">
      <c r="A869" s="16" t="s">
        <v>1334</v>
      </c>
      <c r="B869" s="78" t="s">
        <v>2041</v>
      </c>
      <c r="C869" s="103">
        <v>20</v>
      </c>
      <c r="D869" s="103"/>
      <c r="E869" s="103"/>
      <c r="F869" s="103"/>
      <c r="G869" s="138">
        <f t="shared" si="59"/>
        <v>4070</v>
      </c>
      <c r="H869" s="61"/>
    </row>
    <row r="870" spans="1:9" hidden="1" outlineLevel="2" x14ac:dyDescent="0.25"/>
    <row r="871" spans="1:9" outlineLevel="1" collapsed="1" x14ac:dyDescent="0.25">
      <c r="A871" s="8" t="s">
        <v>1335</v>
      </c>
      <c r="B871" s="9"/>
      <c r="C871" s="9"/>
      <c r="D871" s="9"/>
      <c r="E871" s="9"/>
      <c r="F871" s="9"/>
      <c r="G871" s="9"/>
      <c r="H871" s="10"/>
    </row>
    <row r="872" spans="1:9" ht="47.25" hidden="1" outlineLevel="2" x14ac:dyDescent="0.25">
      <c r="A872" s="96" t="s">
        <v>7</v>
      </c>
      <c r="B872" s="96" t="s">
        <v>249</v>
      </c>
      <c r="C872" s="96" t="s">
        <v>250</v>
      </c>
      <c r="D872" s="96" t="s">
        <v>251</v>
      </c>
      <c r="E872" s="96"/>
      <c r="F872" s="96"/>
      <c r="G872" s="96" t="s">
        <v>252</v>
      </c>
      <c r="H872" s="96" t="s">
        <v>253</v>
      </c>
    </row>
    <row r="873" spans="1:9" hidden="1" outlineLevel="2" x14ac:dyDescent="0.25">
      <c r="A873" s="16" t="s">
        <v>1094</v>
      </c>
      <c r="B873" s="11" t="s">
        <v>1336</v>
      </c>
      <c r="C873" s="103">
        <v>10</v>
      </c>
      <c r="D873" s="103"/>
      <c r="E873" s="103"/>
      <c r="F873" s="103"/>
      <c r="G873" s="138">
        <f t="shared" ref="G873:G882" si="60">ROUND($C$6*C873,0)</f>
        <v>2035</v>
      </c>
      <c r="H873" s="97"/>
    </row>
    <row r="874" spans="1:9" ht="31.5" hidden="1" outlineLevel="2" x14ac:dyDescent="0.25">
      <c r="A874" s="16" t="s">
        <v>1337</v>
      </c>
      <c r="B874" s="11" t="s">
        <v>1338</v>
      </c>
      <c r="C874" s="103">
        <v>60</v>
      </c>
      <c r="D874" s="103"/>
      <c r="E874" s="103"/>
      <c r="F874" s="103"/>
      <c r="G874" s="138">
        <f t="shared" si="60"/>
        <v>12211</v>
      </c>
      <c r="H874" s="97"/>
    </row>
    <row r="875" spans="1:9" ht="31.5" hidden="1" outlineLevel="2" x14ac:dyDescent="0.25">
      <c r="A875" s="16" t="s">
        <v>1337</v>
      </c>
      <c r="B875" s="11" t="s">
        <v>1339</v>
      </c>
      <c r="C875" s="103">
        <v>300</v>
      </c>
      <c r="D875" s="103"/>
      <c r="E875" s="103"/>
      <c r="F875" s="103"/>
      <c r="G875" s="138">
        <f t="shared" si="60"/>
        <v>61053</v>
      </c>
      <c r="H875" s="97"/>
    </row>
    <row r="876" spans="1:9" hidden="1" outlineLevel="2" x14ac:dyDescent="0.25">
      <c r="A876" s="16" t="s">
        <v>1096</v>
      </c>
      <c r="B876" s="11" t="s">
        <v>1340</v>
      </c>
      <c r="C876" s="103">
        <v>60</v>
      </c>
      <c r="D876" s="103"/>
      <c r="E876" s="103"/>
      <c r="F876" s="103"/>
      <c r="G876" s="138">
        <f t="shared" si="60"/>
        <v>12211</v>
      </c>
      <c r="H876" s="97"/>
    </row>
    <row r="877" spans="1:9" hidden="1" outlineLevel="2" x14ac:dyDescent="0.25">
      <c r="A877" s="16" t="s">
        <v>1096</v>
      </c>
      <c r="B877" s="11" t="s">
        <v>1341</v>
      </c>
      <c r="C877" s="103">
        <v>300</v>
      </c>
      <c r="D877" s="103"/>
      <c r="E877" s="103"/>
      <c r="F877" s="103"/>
      <c r="G877" s="138">
        <f t="shared" si="60"/>
        <v>61053</v>
      </c>
      <c r="H877" s="97"/>
    </row>
    <row r="878" spans="1:9" hidden="1" outlineLevel="2" x14ac:dyDescent="0.25">
      <c r="A878" s="16" t="s">
        <v>1342</v>
      </c>
      <c r="B878" s="11" t="s">
        <v>1343</v>
      </c>
      <c r="C878" s="103">
        <v>120</v>
      </c>
      <c r="D878" s="103">
        <v>7</v>
      </c>
      <c r="E878" s="103"/>
      <c r="F878" s="103"/>
      <c r="G878" s="138">
        <f t="shared" si="60"/>
        <v>24421</v>
      </c>
      <c r="H878" s="138">
        <f>ROUND($C$6*D878,0)</f>
        <v>1425</v>
      </c>
    </row>
    <row r="879" spans="1:9" hidden="1" outlineLevel="2" x14ac:dyDescent="0.25">
      <c r="A879" s="16" t="s">
        <v>1342</v>
      </c>
      <c r="B879" s="11" t="s">
        <v>1344</v>
      </c>
      <c r="C879" s="103">
        <v>600</v>
      </c>
      <c r="D879" s="103">
        <v>45</v>
      </c>
      <c r="E879" s="103"/>
      <c r="F879" s="103"/>
      <c r="G879" s="138">
        <f t="shared" si="60"/>
        <v>122106</v>
      </c>
      <c r="H879" s="138">
        <f>ROUND($C$6*D879,0)</f>
        <v>9158</v>
      </c>
    </row>
    <row r="880" spans="1:9" hidden="1" outlineLevel="2" x14ac:dyDescent="0.25">
      <c r="A880" s="16" t="s">
        <v>1345</v>
      </c>
      <c r="B880" s="11" t="s">
        <v>1346</v>
      </c>
      <c r="C880" s="103">
        <v>40</v>
      </c>
      <c r="D880" s="103">
        <v>3</v>
      </c>
      <c r="E880" s="103"/>
      <c r="F880" s="103"/>
      <c r="G880" s="138">
        <f t="shared" si="60"/>
        <v>8140</v>
      </c>
      <c r="H880" s="138">
        <f>ROUND($C$6*D880,0)</f>
        <v>611</v>
      </c>
    </row>
    <row r="881" spans="1:8" hidden="1" outlineLevel="2" x14ac:dyDescent="0.25">
      <c r="A881" s="16" t="s">
        <v>1347</v>
      </c>
      <c r="B881" s="11" t="s">
        <v>1192</v>
      </c>
      <c r="C881" s="103">
        <v>10</v>
      </c>
      <c r="D881" s="103"/>
      <c r="E881" s="103"/>
      <c r="F881" s="103"/>
      <c r="G881" s="138">
        <f t="shared" si="60"/>
        <v>2035</v>
      </c>
      <c r="H881" s="97"/>
    </row>
    <row r="882" spans="1:8" hidden="1" outlineLevel="2" x14ac:dyDescent="0.25">
      <c r="A882" s="16" t="s">
        <v>1348</v>
      </c>
      <c r="B882" s="11" t="s">
        <v>1349</v>
      </c>
      <c r="C882" s="103">
        <v>60</v>
      </c>
      <c r="D882" s="103"/>
      <c r="E882" s="103"/>
      <c r="F882" s="103"/>
      <c r="G882" s="138">
        <f t="shared" si="60"/>
        <v>12211</v>
      </c>
      <c r="H882" s="97"/>
    </row>
    <row r="883" spans="1:8" hidden="1" outlineLevel="2" x14ac:dyDescent="0.25">
      <c r="A883" s="12"/>
      <c r="B883" s="13"/>
      <c r="C883" s="62"/>
      <c r="D883" s="62"/>
      <c r="E883" s="62"/>
      <c r="F883" s="62"/>
      <c r="G883" s="63"/>
      <c r="H883" s="64"/>
    </row>
    <row r="884" spans="1:8" outlineLevel="1" collapsed="1" x14ac:dyDescent="0.25">
      <c r="A884" s="8" t="s">
        <v>1350</v>
      </c>
      <c r="B884" s="65"/>
      <c r="C884" s="65"/>
      <c r="D884" s="65"/>
      <c r="E884" s="65"/>
      <c r="F884" s="65"/>
      <c r="G884" s="65"/>
      <c r="H884" s="66"/>
    </row>
    <row r="885" spans="1:8" ht="47.25" hidden="1" outlineLevel="2" x14ac:dyDescent="0.25">
      <c r="A885" s="96" t="s">
        <v>7</v>
      </c>
      <c r="B885" s="96" t="s">
        <v>249</v>
      </c>
      <c r="C885" s="96" t="s">
        <v>250</v>
      </c>
      <c r="D885" s="96" t="s">
        <v>251</v>
      </c>
      <c r="E885" s="96"/>
      <c r="F885" s="96"/>
      <c r="G885" s="96" t="s">
        <v>252</v>
      </c>
      <c r="H885" s="96" t="s">
        <v>253</v>
      </c>
    </row>
    <row r="886" spans="1:8" hidden="1" outlineLevel="2" x14ac:dyDescent="0.25">
      <c r="A886" s="16" t="s">
        <v>1351</v>
      </c>
      <c r="B886" s="11" t="s">
        <v>1352</v>
      </c>
      <c r="C886" s="103">
        <v>20</v>
      </c>
      <c r="D886" s="103">
        <v>3</v>
      </c>
      <c r="E886" s="103"/>
      <c r="F886" s="103"/>
      <c r="G886" s="138">
        <f>ROUND($C$6*C886,0)</f>
        <v>4070</v>
      </c>
      <c r="H886" s="138">
        <f>ROUND($C$6*D886,0)</f>
        <v>611</v>
      </c>
    </row>
    <row r="887" spans="1:8" ht="31.5" hidden="1" outlineLevel="2" x14ac:dyDescent="0.25">
      <c r="A887" s="16" t="s">
        <v>91</v>
      </c>
      <c r="B887" s="11" t="s">
        <v>1353</v>
      </c>
      <c r="C887" s="103">
        <v>20</v>
      </c>
      <c r="D887" s="103">
        <v>3</v>
      </c>
      <c r="E887" s="103"/>
      <c r="F887" s="103"/>
      <c r="G887" s="138">
        <f>ROUND($C$6*C887,0)</f>
        <v>4070</v>
      </c>
      <c r="H887" s="138">
        <f>ROUND($C$6*D887,0)</f>
        <v>611</v>
      </c>
    </row>
    <row r="888" spans="1:8" hidden="1" outlineLevel="2" x14ac:dyDescent="0.25"/>
    <row r="889" spans="1:8" outlineLevel="1" collapsed="1" x14ac:dyDescent="0.25">
      <c r="A889" s="8" t="s">
        <v>1354</v>
      </c>
      <c r="B889" s="9"/>
      <c r="C889" s="9"/>
      <c r="D889" s="9"/>
      <c r="E889" s="9"/>
      <c r="F889" s="9"/>
      <c r="G889" s="9"/>
      <c r="H889" s="10"/>
    </row>
    <row r="890" spans="1:8" ht="41.25" hidden="1" outlineLevel="2" x14ac:dyDescent="0.25">
      <c r="A890" s="124" t="s">
        <v>7</v>
      </c>
      <c r="B890" s="124" t="s">
        <v>8</v>
      </c>
      <c r="C890" s="124" t="s">
        <v>9</v>
      </c>
      <c r="D890" s="124" t="s">
        <v>2024</v>
      </c>
      <c r="E890" s="124"/>
      <c r="F890" s="124"/>
      <c r="G890" s="124" t="s">
        <v>10</v>
      </c>
      <c r="H890" s="125" t="s">
        <v>2013</v>
      </c>
    </row>
    <row r="891" spans="1:8" ht="31.5" hidden="1" outlineLevel="2" x14ac:dyDescent="0.25">
      <c r="A891" s="16" t="s">
        <v>1355</v>
      </c>
      <c r="B891" s="11" t="s">
        <v>1356</v>
      </c>
      <c r="C891" s="17"/>
      <c r="D891" s="23"/>
      <c r="E891" s="23"/>
      <c r="F891" s="23"/>
      <c r="G891" s="98">
        <v>50</v>
      </c>
      <c r="H891" s="97">
        <f>ROUND(G891*$C$6,0)</f>
        <v>10176</v>
      </c>
    </row>
    <row r="892" spans="1:8" hidden="1" outlineLevel="2" x14ac:dyDescent="0.25">
      <c r="A892" s="16" t="s">
        <v>365</v>
      </c>
      <c r="B892" s="11" t="s">
        <v>1357</v>
      </c>
      <c r="C892" s="17"/>
      <c r="D892" s="23"/>
      <c r="E892" s="23"/>
      <c r="F892" s="23"/>
      <c r="G892" s="98">
        <v>50</v>
      </c>
      <c r="H892" s="97">
        <f t="shared" ref="H892:H957" si="61">ROUND(G892*$C$6,0)</f>
        <v>10176</v>
      </c>
    </row>
    <row r="893" spans="1:8" hidden="1" outlineLevel="2" x14ac:dyDescent="0.25">
      <c r="A893" s="16" t="s">
        <v>27</v>
      </c>
      <c r="B893" s="11" t="s">
        <v>1358</v>
      </c>
      <c r="C893" s="17"/>
      <c r="D893" s="23"/>
      <c r="E893" s="23"/>
      <c r="F893" s="23"/>
      <c r="G893" s="98">
        <v>50</v>
      </c>
      <c r="H893" s="97">
        <f t="shared" si="61"/>
        <v>10176</v>
      </c>
    </row>
    <row r="894" spans="1:8" hidden="1" outlineLevel="2" x14ac:dyDescent="0.25">
      <c r="A894" s="16" t="s">
        <v>27</v>
      </c>
      <c r="B894" s="11" t="s">
        <v>1359</v>
      </c>
      <c r="C894" s="17"/>
      <c r="D894" s="23"/>
      <c r="E894" s="23"/>
      <c r="F894" s="23"/>
      <c r="G894" s="98">
        <v>100</v>
      </c>
      <c r="H894" s="97">
        <f t="shared" si="61"/>
        <v>20351</v>
      </c>
    </row>
    <row r="895" spans="1:8" hidden="1" outlineLevel="2" x14ac:dyDescent="0.25">
      <c r="A895" s="16" t="s">
        <v>1360</v>
      </c>
      <c r="B895" s="11" t="s">
        <v>1361</v>
      </c>
      <c r="C895" s="17"/>
      <c r="D895" s="23"/>
      <c r="E895" s="23"/>
      <c r="F895" s="23"/>
      <c r="G895" s="98">
        <v>50</v>
      </c>
      <c r="H895" s="97">
        <f t="shared" si="61"/>
        <v>10176</v>
      </c>
    </row>
    <row r="896" spans="1:8" ht="31.5" hidden="1" outlineLevel="2" x14ac:dyDescent="0.25">
      <c r="A896" s="16" t="s">
        <v>1360</v>
      </c>
      <c r="B896" s="11" t="s">
        <v>1362</v>
      </c>
      <c r="C896" s="17"/>
      <c r="D896" s="23"/>
      <c r="E896" s="23"/>
      <c r="F896" s="23"/>
      <c r="G896" s="98">
        <v>100</v>
      </c>
      <c r="H896" s="97">
        <f t="shared" si="61"/>
        <v>20351</v>
      </c>
    </row>
    <row r="897" spans="1:8" hidden="1" outlineLevel="2" x14ac:dyDescent="0.25">
      <c r="A897" s="16" t="s">
        <v>29</v>
      </c>
      <c r="B897" s="11" t="s">
        <v>1363</v>
      </c>
      <c r="C897" s="17"/>
      <c r="D897" s="23"/>
      <c r="E897" s="23"/>
      <c r="F897" s="23"/>
      <c r="G897" s="98">
        <v>50</v>
      </c>
      <c r="H897" s="97">
        <f t="shared" si="61"/>
        <v>10176</v>
      </c>
    </row>
    <row r="898" spans="1:8" hidden="1" outlineLevel="2" x14ac:dyDescent="0.25">
      <c r="A898" s="16" t="s">
        <v>29</v>
      </c>
      <c r="B898" s="11" t="s">
        <v>1364</v>
      </c>
      <c r="C898" s="17"/>
      <c r="D898" s="23"/>
      <c r="E898" s="23"/>
      <c r="F898" s="23"/>
      <c r="G898" s="98">
        <v>100</v>
      </c>
      <c r="H898" s="97">
        <f t="shared" si="61"/>
        <v>20351</v>
      </c>
    </row>
    <row r="899" spans="1:8" hidden="1" outlineLevel="2" x14ac:dyDescent="0.25">
      <c r="A899" s="16" t="s">
        <v>1365</v>
      </c>
      <c r="B899" s="11" t="s">
        <v>1366</v>
      </c>
      <c r="C899" s="17"/>
      <c r="D899" s="23"/>
      <c r="E899" s="23"/>
      <c r="F899" s="23"/>
      <c r="G899" s="98">
        <v>50</v>
      </c>
      <c r="H899" s="97">
        <f t="shared" si="61"/>
        <v>10176</v>
      </c>
    </row>
    <row r="900" spans="1:8" hidden="1" outlineLevel="2" x14ac:dyDescent="0.25">
      <c r="A900" s="16" t="s">
        <v>1365</v>
      </c>
      <c r="B900" s="11" t="s">
        <v>1367</v>
      </c>
      <c r="C900" s="17"/>
      <c r="D900" s="23"/>
      <c r="E900" s="23"/>
      <c r="F900" s="23"/>
      <c r="G900" s="98">
        <v>100</v>
      </c>
      <c r="H900" s="97">
        <f t="shared" si="61"/>
        <v>20351</v>
      </c>
    </row>
    <row r="901" spans="1:8" hidden="1" outlineLevel="2" x14ac:dyDescent="0.25">
      <c r="A901" s="16" t="s">
        <v>1368</v>
      </c>
      <c r="B901" s="11" t="s">
        <v>1366</v>
      </c>
      <c r="C901" s="17"/>
      <c r="D901" s="23"/>
      <c r="E901" s="23"/>
      <c r="F901" s="23"/>
      <c r="G901" s="98">
        <v>50</v>
      </c>
      <c r="H901" s="97">
        <f t="shared" si="61"/>
        <v>10176</v>
      </c>
    </row>
    <row r="902" spans="1:8" hidden="1" outlineLevel="2" x14ac:dyDescent="0.25">
      <c r="A902" s="16" t="s">
        <v>1368</v>
      </c>
      <c r="B902" s="11" t="s">
        <v>1367</v>
      </c>
      <c r="C902" s="17"/>
      <c r="D902" s="23"/>
      <c r="E902" s="23"/>
      <c r="F902" s="23"/>
      <c r="G902" s="98">
        <v>100</v>
      </c>
      <c r="H902" s="97">
        <f t="shared" si="61"/>
        <v>20351</v>
      </c>
    </row>
    <row r="903" spans="1:8" hidden="1" outlineLevel="2" x14ac:dyDescent="0.25">
      <c r="A903" s="16" t="s">
        <v>584</v>
      </c>
      <c r="B903" s="11" t="s">
        <v>1369</v>
      </c>
      <c r="C903" s="17"/>
      <c r="D903" s="23"/>
      <c r="E903" s="23"/>
      <c r="F903" s="23"/>
      <c r="G903" s="98">
        <v>50</v>
      </c>
      <c r="H903" s="97">
        <f t="shared" si="61"/>
        <v>10176</v>
      </c>
    </row>
    <row r="904" spans="1:8" hidden="1" outlineLevel="2" x14ac:dyDescent="0.25">
      <c r="A904" s="16" t="s">
        <v>584</v>
      </c>
      <c r="B904" s="11" t="s">
        <v>1370</v>
      </c>
      <c r="C904" s="17"/>
      <c r="D904" s="68"/>
      <c r="E904" s="68"/>
      <c r="F904" s="68"/>
      <c r="G904" s="98">
        <v>100</v>
      </c>
      <c r="H904" s="97">
        <f t="shared" si="61"/>
        <v>20351</v>
      </c>
    </row>
    <row r="905" spans="1:8" hidden="1" outlineLevel="2" x14ac:dyDescent="0.25">
      <c r="A905" s="16" t="s">
        <v>1371</v>
      </c>
      <c r="B905" s="11" t="s">
        <v>1372</v>
      </c>
      <c r="C905" s="17"/>
      <c r="D905" s="68"/>
      <c r="E905" s="68"/>
      <c r="F905" s="68"/>
      <c r="G905" s="98">
        <v>100</v>
      </c>
      <c r="H905" s="97">
        <f t="shared" si="61"/>
        <v>20351</v>
      </c>
    </row>
    <row r="906" spans="1:8" ht="31.5" hidden="1" outlineLevel="2" x14ac:dyDescent="0.25">
      <c r="A906" s="16" t="s">
        <v>1371</v>
      </c>
      <c r="B906" s="11" t="s">
        <v>1373</v>
      </c>
      <c r="C906" s="17"/>
      <c r="D906" s="68"/>
      <c r="E906" s="68"/>
      <c r="F906" s="68"/>
      <c r="G906" s="98">
        <v>500</v>
      </c>
      <c r="H906" s="97">
        <f t="shared" si="61"/>
        <v>101755</v>
      </c>
    </row>
    <row r="907" spans="1:8" hidden="1" outlineLevel="2" x14ac:dyDescent="0.25">
      <c r="A907" s="16" t="s">
        <v>1374</v>
      </c>
      <c r="B907" s="11" t="s">
        <v>1375</v>
      </c>
      <c r="C907" s="17"/>
      <c r="D907" s="68"/>
      <c r="E907" s="68"/>
      <c r="F907" s="68"/>
      <c r="G907" s="98">
        <v>100</v>
      </c>
      <c r="H907" s="97">
        <f t="shared" si="61"/>
        <v>20351</v>
      </c>
    </row>
    <row r="908" spans="1:8" ht="31.5" hidden="1" outlineLevel="2" x14ac:dyDescent="0.25">
      <c r="A908" s="16" t="s">
        <v>1374</v>
      </c>
      <c r="B908" s="11" t="s">
        <v>1376</v>
      </c>
      <c r="C908" s="17"/>
      <c r="D908" s="68"/>
      <c r="E908" s="68"/>
      <c r="F908" s="68"/>
      <c r="G908" s="98">
        <v>500</v>
      </c>
      <c r="H908" s="97">
        <f t="shared" si="61"/>
        <v>101755</v>
      </c>
    </row>
    <row r="909" spans="1:8" hidden="1" outlineLevel="2" x14ac:dyDescent="0.25">
      <c r="A909" s="16" t="s">
        <v>1377</v>
      </c>
      <c r="B909" s="11" t="s">
        <v>1378</v>
      </c>
      <c r="C909" s="17"/>
      <c r="D909" s="68"/>
      <c r="E909" s="68"/>
      <c r="F909" s="68"/>
      <c r="G909" s="98">
        <v>100</v>
      </c>
      <c r="H909" s="97">
        <f t="shared" si="61"/>
        <v>20351</v>
      </c>
    </row>
    <row r="910" spans="1:8" hidden="1" outlineLevel="2" x14ac:dyDescent="0.25">
      <c r="A910" s="16" t="s">
        <v>1377</v>
      </c>
      <c r="B910" s="11" t="s">
        <v>1379</v>
      </c>
      <c r="C910" s="17"/>
      <c r="D910" s="68"/>
      <c r="E910" s="68"/>
      <c r="F910" s="68"/>
      <c r="G910" s="98">
        <v>500</v>
      </c>
      <c r="H910" s="97">
        <f t="shared" si="61"/>
        <v>101755</v>
      </c>
    </row>
    <row r="911" spans="1:8" hidden="1" outlineLevel="2" x14ac:dyDescent="0.25">
      <c r="A911" s="16" t="s">
        <v>1380</v>
      </c>
      <c r="B911" s="11" t="s">
        <v>1381</v>
      </c>
      <c r="C911" s="17"/>
      <c r="D911" s="68"/>
      <c r="E911" s="68"/>
      <c r="F911" s="68"/>
      <c r="G911" s="98">
        <v>100</v>
      </c>
      <c r="H911" s="97">
        <f>ROUND(G911*$C$6,0)</f>
        <v>20351</v>
      </c>
    </row>
    <row r="912" spans="1:8" hidden="1" outlineLevel="2" x14ac:dyDescent="0.25">
      <c r="A912" s="16" t="s">
        <v>1380</v>
      </c>
      <c r="B912" s="11" t="s">
        <v>1382</v>
      </c>
      <c r="C912" s="17"/>
      <c r="D912" s="68"/>
      <c r="E912" s="68"/>
      <c r="F912" s="68"/>
      <c r="G912" s="98">
        <v>500</v>
      </c>
      <c r="H912" s="97">
        <f>ROUND(G912*$C$6,0)</f>
        <v>101755</v>
      </c>
    </row>
    <row r="913" spans="1:8" hidden="1" outlineLevel="2" x14ac:dyDescent="0.25">
      <c r="A913" s="16" t="s">
        <v>1383</v>
      </c>
      <c r="B913" s="11" t="s">
        <v>1384</v>
      </c>
      <c r="C913" s="17"/>
      <c r="D913" s="68"/>
      <c r="E913" s="68"/>
      <c r="F913" s="68"/>
      <c r="G913" s="98">
        <v>100</v>
      </c>
      <c r="H913" s="97">
        <f t="shared" si="61"/>
        <v>20351</v>
      </c>
    </row>
    <row r="914" spans="1:8" hidden="1" outlineLevel="2" x14ac:dyDescent="0.25">
      <c r="A914" s="16" t="s">
        <v>1383</v>
      </c>
      <c r="B914" s="11" t="s">
        <v>1385</v>
      </c>
      <c r="C914" s="17"/>
      <c r="D914" s="68"/>
      <c r="E914" s="68"/>
      <c r="F914" s="68"/>
      <c r="G914" s="98">
        <v>500</v>
      </c>
      <c r="H914" s="97">
        <f t="shared" si="61"/>
        <v>101755</v>
      </c>
    </row>
    <row r="915" spans="1:8" hidden="1" outlineLevel="2" x14ac:dyDescent="0.25">
      <c r="A915" s="16" t="s">
        <v>1386</v>
      </c>
      <c r="B915" s="11" t="s">
        <v>1384</v>
      </c>
      <c r="C915" s="17"/>
      <c r="D915" s="68"/>
      <c r="E915" s="68"/>
      <c r="F915" s="68"/>
      <c r="G915" s="98">
        <v>100</v>
      </c>
      <c r="H915" s="97">
        <f t="shared" si="61"/>
        <v>20351</v>
      </c>
    </row>
    <row r="916" spans="1:8" hidden="1" outlineLevel="2" x14ac:dyDescent="0.25">
      <c r="A916" s="16" t="s">
        <v>1386</v>
      </c>
      <c r="B916" s="11" t="s">
        <v>1385</v>
      </c>
      <c r="C916" s="17"/>
      <c r="D916" s="68"/>
      <c r="E916" s="68"/>
      <c r="F916" s="68"/>
      <c r="G916" s="98">
        <v>500</v>
      </c>
      <c r="H916" s="97">
        <f t="shared" si="61"/>
        <v>101755</v>
      </c>
    </row>
    <row r="917" spans="1:8" hidden="1" outlineLevel="2" x14ac:dyDescent="0.25">
      <c r="A917" s="16" t="s">
        <v>1387</v>
      </c>
      <c r="B917" s="11" t="s">
        <v>1384</v>
      </c>
      <c r="C917" s="17"/>
      <c r="D917" s="68"/>
      <c r="E917" s="68"/>
      <c r="F917" s="68"/>
      <c r="G917" s="98">
        <v>100</v>
      </c>
      <c r="H917" s="97">
        <f t="shared" si="61"/>
        <v>20351</v>
      </c>
    </row>
    <row r="918" spans="1:8" hidden="1" outlineLevel="2" x14ac:dyDescent="0.25">
      <c r="A918" s="16" t="s">
        <v>1387</v>
      </c>
      <c r="B918" s="11" t="s">
        <v>1385</v>
      </c>
      <c r="C918" s="17"/>
      <c r="D918" s="68"/>
      <c r="E918" s="68"/>
      <c r="F918" s="68"/>
      <c r="G918" s="98">
        <v>500</v>
      </c>
      <c r="H918" s="97">
        <f t="shared" si="61"/>
        <v>101755</v>
      </c>
    </row>
    <row r="919" spans="1:8" hidden="1" outlineLevel="2" x14ac:dyDescent="0.25">
      <c r="A919" s="16" t="s">
        <v>1388</v>
      </c>
      <c r="B919" s="11" t="s">
        <v>1384</v>
      </c>
      <c r="C919" s="17"/>
      <c r="D919" s="68"/>
      <c r="E919" s="68"/>
      <c r="F919" s="68"/>
      <c r="G919" s="98">
        <v>100</v>
      </c>
      <c r="H919" s="97">
        <f t="shared" si="61"/>
        <v>20351</v>
      </c>
    </row>
    <row r="920" spans="1:8" hidden="1" outlineLevel="2" x14ac:dyDescent="0.25">
      <c r="A920" s="16" t="s">
        <v>1388</v>
      </c>
      <c r="B920" s="11" t="s">
        <v>1385</v>
      </c>
      <c r="C920" s="17"/>
      <c r="D920" s="68"/>
      <c r="E920" s="68"/>
      <c r="F920" s="68"/>
      <c r="G920" s="98">
        <v>500</v>
      </c>
      <c r="H920" s="97">
        <f t="shared" si="61"/>
        <v>101755</v>
      </c>
    </row>
    <row r="921" spans="1:8" hidden="1" outlineLevel="2" x14ac:dyDescent="0.25">
      <c r="A921" s="16" t="s">
        <v>1389</v>
      </c>
      <c r="B921" s="11" t="s">
        <v>1390</v>
      </c>
      <c r="C921" s="17"/>
      <c r="D921" s="68"/>
      <c r="E921" s="68"/>
      <c r="F921" s="68"/>
      <c r="G921" s="98">
        <v>100</v>
      </c>
      <c r="H921" s="97">
        <f t="shared" si="61"/>
        <v>20351</v>
      </c>
    </row>
    <row r="922" spans="1:8" ht="31.5" hidden="1" outlineLevel="2" x14ac:dyDescent="0.25">
      <c r="A922" s="16" t="s">
        <v>1389</v>
      </c>
      <c r="B922" s="11" t="s">
        <v>1391</v>
      </c>
      <c r="C922" s="17"/>
      <c r="D922" s="68"/>
      <c r="E922" s="68"/>
      <c r="F922" s="68"/>
      <c r="G922" s="98">
        <v>500</v>
      </c>
      <c r="H922" s="97">
        <f t="shared" si="61"/>
        <v>101755</v>
      </c>
    </row>
    <row r="923" spans="1:8" hidden="1" outlineLevel="2" x14ac:dyDescent="0.25">
      <c r="A923" s="16" t="s">
        <v>1392</v>
      </c>
      <c r="B923" s="11" t="s">
        <v>1393</v>
      </c>
      <c r="C923" s="17"/>
      <c r="D923" s="68"/>
      <c r="E923" s="68"/>
      <c r="F923" s="68"/>
      <c r="G923" s="98">
        <v>100</v>
      </c>
      <c r="H923" s="97">
        <f t="shared" si="61"/>
        <v>20351</v>
      </c>
    </row>
    <row r="924" spans="1:8" ht="31.5" hidden="1" outlineLevel="2" x14ac:dyDescent="0.25">
      <c r="A924" s="16" t="s">
        <v>1392</v>
      </c>
      <c r="B924" s="11" t="s">
        <v>1394</v>
      </c>
      <c r="C924" s="17"/>
      <c r="D924" s="68"/>
      <c r="E924" s="68"/>
      <c r="F924" s="68"/>
      <c r="G924" s="98">
        <v>500</v>
      </c>
      <c r="H924" s="97">
        <f t="shared" si="61"/>
        <v>101755</v>
      </c>
    </row>
    <row r="925" spans="1:8" hidden="1" outlineLevel="2" x14ac:dyDescent="0.25">
      <c r="A925" s="16" t="s">
        <v>1395</v>
      </c>
      <c r="B925" s="11" t="s">
        <v>1396</v>
      </c>
      <c r="C925" s="17"/>
      <c r="D925" s="68"/>
      <c r="E925" s="68"/>
      <c r="F925" s="68"/>
      <c r="G925" s="98">
        <v>100</v>
      </c>
      <c r="H925" s="97">
        <f t="shared" si="61"/>
        <v>20351</v>
      </c>
    </row>
    <row r="926" spans="1:8" ht="31.5" hidden="1" outlineLevel="2" x14ac:dyDescent="0.25">
      <c r="A926" s="16" t="s">
        <v>1395</v>
      </c>
      <c r="B926" s="11" t="s">
        <v>1397</v>
      </c>
      <c r="C926" s="17"/>
      <c r="D926" s="68"/>
      <c r="E926" s="68"/>
      <c r="F926" s="68"/>
      <c r="G926" s="98">
        <v>500</v>
      </c>
      <c r="H926" s="97">
        <f t="shared" si="61"/>
        <v>101755</v>
      </c>
    </row>
    <row r="927" spans="1:8" ht="31.5" hidden="1" outlineLevel="2" x14ac:dyDescent="0.25">
      <c r="A927" s="16" t="s">
        <v>1398</v>
      </c>
      <c r="B927" s="11" t="s">
        <v>1399</v>
      </c>
      <c r="C927" s="17"/>
      <c r="D927" s="68"/>
      <c r="E927" s="68"/>
      <c r="F927" s="68"/>
      <c r="G927" s="98">
        <v>50</v>
      </c>
      <c r="H927" s="97">
        <f>ROUND(G927*$C$6,0)</f>
        <v>10176</v>
      </c>
    </row>
    <row r="928" spans="1:8" ht="31.5" hidden="1" outlineLevel="2" x14ac:dyDescent="0.25">
      <c r="A928" s="16" t="s">
        <v>1398</v>
      </c>
      <c r="B928" s="11" t="s">
        <v>1400</v>
      </c>
      <c r="C928" s="17"/>
      <c r="D928" s="68"/>
      <c r="E928" s="68"/>
      <c r="F928" s="68"/>
      <c r="G928" s="98">
        <v>100</v>
      </c>
      <c r="H928" s="97">
        <f>ROUND(G928*$C$6,0)</f>
        <v>20351</v>
      </c>
    </row>
    <row r="929" spans="1:8" ht="31.5" hidden="1" outlineLevel="2" x14ac:dyDescent="0.25">
      <c r="A929" s="16" t="s">
        <v>1401</v>
      </c>
      <c r="B929" s="11" t="s">
        <v>1399</v>
      </c>
      <c r="C929" s="17"/>
      <c r="D929" s="68"/>
      <c r="E929" s="68"/>
      <c r="F929" s="68"/>
      <c r="G929" s="98">
        <v>50</v>
      </c>
      <c r="H929" s="97">
        <f>ROUND(G929*$C$6,0)</f>
        <v>10176</v>
      </c>
    </row>
    <row r="930" spans="1:8" ht="31.5" hidden="1" outlineLevel="2" x14ac:dyDescent="0.25">
      <c r="A930" s="16" t="s">
        <v>1401</v>
      </c>
      <c r="B930" s="11" t="s">
        <v>1400</v>
      </c>
      <c r="C930" s="17"/>
      <c r="D930" s="68"/>
      <c r="E930" s="68"/>
      <c r="F930" s="68"/>
      <c r="G930" s="98">
        <v>100</v>
      </c>
      <c r="H930" s="97">
        <f>ROUND(G930*$C$6,0)</f>
        <v>20351</v>
      </c>
    </row>
    <row r="931" spans="1:8" hidden="1" outlineLevel="2" x14ac:dyDescent="0.25">
      <c r="A931" s="16" t="s">
        <v>1402</v>
      </c>
      <c r="B931" s="11" t="s">
        <v>1403</v>
      </c>
      <c r="C931" s="17"/>
      <c r="D931" s="68"/>
      <c r="E931" s="68"/>
      <c r="F931" s="68"/>
      <c r="G931" s="98">
        <v>100</v>
      </c>
      <c r="H931" s="97">
        <f t="shared" si="61"/>
        <v>20351</v>
      </c>
    </row>
    <row r="932" spans="1:8" hidden="1" outlineLevel="2" x14ac:dyDescent="0.25">
      <c r="A932" s="16" t="s">
        <v>1402</v>
      </c>
      <c r="B932" s="11" t="s">
        <v>1404</v>
      </c>
      <c r="C932" s="17"/>
      <c r="D932" s="68"/>
      <c r="E932" s="68"/>
      <c r="F932" s="68"/>
      <c r="G932" s="98">
        <v>500</v>
      </c>
      <c r="H932" s="97">
        <f t="shared" si="61"/>
        <v>101755</v>
      </c>
    </row>
    <row r="933" spans="1:8" hidden="1" outlineLevel="2" x14ac:dyDescent="0.25">
      <c r="A933" s="16" t="s">
        <v>1405</v>
      </c>
      <c r="B933" s="11" t="s">
        <v>1406</v>
      </c>
      <c r="C933" s="17"/>
      <c r="D933" s="68"/>
      <c r="E933" s="68"/>
      <c r="F933" s="68"/>
      <c r="G933" s="98">
        <v>50</v>
      </c>
      <c r="H933" s="97">
        <f t="shared" si="61"/>
        <v>10176</v>
      </c>
    </row>
    <row r="934" spans="1:8" hidden="1" outlineLevel="2" x14ac:dyDescent="0.25">
      <c r="A934" s="16" t="s">
        <v>1405</v>
      </c>
      <c r="B934" s="11" t="s">
        <v>1407</v>
      </c>
      <c r="C934" s="17"/>
      <c r="D934" s="68"/>
      <c r="E934" s="68"/>
      <c r="F934" s="68"/>
      <c r="G934" s="98">
        <v>100</v>
      </c>
      <c r="H934" s="97">
        <f t="shared" si="61"/>
        <v>20351</v>
      </c>
    </row>
    <row r="935" spans="1:8" hidden="1" outlineLevel="2" x14ac:dyDescent="0.25">
      <c r="A935" s="16" t="s">
        <v>1408</v>
      </c>
      <c r="B935" s="11" t="s">
        <v>1406</v>
      </c>
      <c r="C935" s="17"/>
      <c r="D935" s="68"/>
      <c r="E935" s="68"/>
      <c r="F935" s="68"/>
      <c r="G935" s="98">
        <v>50</v>
      </c>
      <c r="H935" s="97">
        <f>ROUND(G935*$C$6,0)</f>
        <v>10176</v>
      </c>
    </row>
    <row r="936" spans="1:8" hidden="1" outlineLevel="2" x14ac:dyDescent="0.25">
      <c r="A936" s="16" t="s">
        <v>1408</v>
      </c>
      <c r="B936" s="11" t="s">
        <v>1407</v>
      </c>
      <c r="C936" s="17"/>
      <c r="D936" s="68"/>
      <c r="E936" s="68"/>
      <c r="F936" s="68"/>
      <c r="G936" s="98">
        <v>100</v>
      </c>
      <c r="H936" s="97">
        <f>ROUND(G936*$C$6,0)</f>
        <v>20351</v>
      </c>
    </row>
    <row r="937" spans="1:8" hidden="1" outlineLevel="2" x14ac:dyDescent="0.25">
      <c r="A937" s="16" t="s">
        <v>1409</v>
      </c>
      <c r="B937" s="11" t="s">
        <v>1406</v>
      </c>
      <c r="C937" s="17"/>
      <c r="D937" s="68"/>
      <c r="E937" s="68"/>
      <c r="F937" s="68"/>
      <c r="G937" s="98">
        <v>100</v>
      </c>
      <c r="H937" s="97">
        <f t="shared" si="61"/>
        <v>20351</v>
      </c>
    </row>
    <row r="938" spans="1:8" hidden="1" outlineLevel="2" x14ac:dyDescent="0.25">
      <c r="A938" s="16" t="s">
        <v>1409</v>
      </c>
      <c r="B938" s="11" t="s">
        <v>1407</v>
      </c>
      <c r="C938" s="17"/>
      <c r="D938" s="68"/>
      <c r="E938" s="68"/>
      <c r="F938" s="68"/>
      <c r="G938" s="98">
        <v>500</v>
      </c>
      <c r="H938" s="97">
        <f t="shared" si="61"/>
        <v>101755</v>
      </c>
    </row>
    <row r="939" spans="1:8" hidden="1" outlineLevel="2" x14ac:dyDescent="0.25">
      <c r="A939" s="16" t="s">
        <v>1410</v>
      </c>
      <c r="B939" s="11" t="s">
        <v>1411</v>
      </c>
      <c r="C939" s="17"/>
      <c r="D939" s="23"/>
      <c r="E939" s="23"/>
      <c r="F939" s="23"/>
      <c r="G939" s="98">
        <v>100</v>
      </c>
      <c r="H939" s="97">
        <f t="shared" si="61"/>
        <v>20351</v>
      </c>
    </row>
    <row r="940" spans="1:8" hidden="1" outlineLevel="2" x14ac:dyDescent="0.25">
      <c r="A940" s="16" t="s">
        <v>1410</v>
      </c>
      <c r="B940" s="11" t="s">
        <v>1412</v>
      </c>
      <c r="C940" s="17"/>
      <c r="D940" s="23"/>
      <c r="E940" s="23"/>
      <c r="F940" s="23"/>
      <c r="G940" s="98">
        <v>500</v>
      </c>
      <c r="H940" s="97">
        <f t="shared" si="61"/>
        <v>101755</v>
      </c>
    </row>
    <row r="941" spans="1:8" hidden="1" outlineLevel="2" x14ac:dyDescent="0.25">
      <c r="A941" s="16" t="s">
        <v>1413</v>
      </c>
      <c r="B941" s="11" t="s">
        <v>1411</v>
      </c>
      <c r="C941" s="17"/>
      <c r="D941" s="23"/>
      <c r="E941" s="23"/>
      <c r="F941" s="23"/>
      <c r="G941" s="98">
        <v>100</v>
      </c>
      <c r="H941" s="97">
        <f t="shared" si="61"/>
        <v>20351</v>
      </c>
    </row>
    <row r="942" spans="1:8" hidden="1" outlineLevel="2" x14ac:dyDescent="0.25">
      <c r="A942" s="16" t="s">
        <v>1413</v>
      </c>
      <c r="B942" s="11" t="s">
        <v>1412</v>
      </c>
      <c r="C942" s="17"/>
      <c r="D942" s="23"/>
      <c r="E942" s="23"/>
      <c r="F942" s="23"/>
      <c r="G942" s="98">
        <v>500</v>
      </c>
      <c r="H942" s="97">
        <f t="shared" si="61"/>
        <v>101755</v>
      </c>
    </row>
    <row r="943" spans="1:8" hidden="1" outlineLevel="2" x14ac:dyDescent="0.25">
      <c r="A943" s="16" t="s">
        <v>378</v>
      </c>
      <c r="B943" s="11" t="s">
        <v>1414</v>
      </c>
      <c r="C943" s="17"/>
      <c r="D943" s="23"/>
      <c r="E943" s="23"/>
      <c r="F943" s="23"/>
      <c r="G943" s="98">
        <v>50</v>
      </c>
      <c r="H943" s="97">
        <f t="shared" si="61"/>
        <v>10176</v>
      </c>
    </row>
    <row r="944" spans="1:8" hidden="1" outlineLevel="2" x14ac:dyDescent="0.25">
      <c r="A944" s="16" t="s">
        <v>378</v>
      </c>
      <c r="B944" s="11" t="s">
        <v>1415</v>
      </c>
      <c r="C944" s="17"/>
      <c r="D944" s="23"/>
      <c r="E944" s="23"/>
      <c r="F944" s="23"/>
      <c r="G944" s="98">
        <v>100</v>
      </c>
      <c r="H944" s="97">
        <f t="shared" si="61"/>
        <v>20351</v>
      </c>
    </row>
    <row r="945" spans="1:8" hidden="1" outlineLevel="2" x14ac:dyDescent="0.25">
      <c r="A945" s="16" t="s">
        <v>33</v>
      </c>
      <c r="B945" s="11" t="s">
        <v>1416</v>
      </c>
      <c r="C945" s="17"/>
      <c r="D945" s="23"/>
      <c r="E945" s="23"/>
      <c r="F945" s="23"/>
      <c r="G945" s="98">
        <v>50</v>
      </c>
      <c r="H945" s="97">
        <f t="shared" si="61"/>
        <v>10176</v>
      </c>
    </row>
    <row r="946" spans="1:8" ht="31.5" hidden="1" outlineLevel="2" x14ac:dyDescent="0.25">
      <c r="A946" s="16" t="s">
        <v>1417</v>
      </c>
      <c r="B946" s="11" t="s">
        <v>1418</v>
      </c>
      <c r="C946" s="17"/>
      <c r="D946" s="23"/>
      <c r="E946" s="23"/>
      <c r="F946" s="23"/>
      <c r="G946" s="98">
        <v>50</v>
      </c>
      <c r="H946" s="97">
        <f t="shared" si="61"/>
        <v>10176</v>
      </c>
    </row>
    <row r="947" spans="1:8" ht="31.5" hidden="1" outlineLevel="2" x14ac:dyDescent="0.25">
      <c r="A947" s="16" t="s">
        <v>1417</v>
      </c>
      <c r="B947" s="11" t="s">
        <v>1419</v>
      </c>
      <c r="C947" s="17"/>
      <c r="D947" s="23"/>
      <c r="E947" s="23"/>
      <c r="F947" s="23"/>
      <c r="G947" s="98">
        <v>100</v>
      </c>
      <c r="H947" s="97">
        <f t="shared" si="61"/>
        <v>20351</v>
      </c>
    </row>
    <row r="948" spans="1:8" hidden="1" outlineLevel="2" x14ac:dyDescent="0.25">
      <c r="A948" s="16" t="s">
        <v>1420</v>
      </c>
      <c r="B948" s="11" t="s">
        <v>1421</v>
      </c>
      <c r="C948" s="17"/>
      <c r="D948" s="23"/>
      <c r="E948" s="23"/>
      <c r="F948" s="23"/>
      <c r="G948" s="98">
        <v>50</v>
      </c>
      <c r="H948" s="97">
        <f t="shared" si="61"/>
        <v>10176</v>
      </c>
    </row>
    <row r="949" spans="1:8" hidden="1" outlineLevel="2" x14ac:dyDescent="0.25">
      <c r="A949" s="16" t="s">
        <v>1420</v>
      </c>
      <c r="B949" s="11" t="s">
        <v>1421</v>
      </c>
      <c r="C949" s="17"/>
      <c r="D949" s="23"/>
      <c r="E949" s="23"/>
      <c r="F949" s="23"/>
      <c r="G949" s="98">
        <v>100</v>
      </c>
      <c r="H949" s="97">
        <f t="shared" si="61"/>
        <v>20351</v>
      </c>
    </row>
    <row r="950" spans="1:8" hidden="1" outlineLevel="2" x14ac:dyDescent="0.25">
      <c r="A950" s="16" t="s">
        <v>1422</v>
      </c>
      <c r="B950" s="11" t="s">
        <v>1423</v>
      </c>
      <c r="C950" s="17"/>
      <c r="D950" s="23"/>
      <c r="E950" s="23"/>
      <c r="F950" s="23"/>
      <c r="G950" s="98">
        <v>50</v>
      </c>
      <c r="H950" s="97">
        <f t="shared" si="61"/>
        <v>10176</v>
      </c>
    </row>
    <row r="951" spans="1:8" hidden="1" outlineLevel="2" x14ac:dyDescent="0.25">
      <c r="A951" s="16" t="s">
        <v>1424</v>
      </c>
      <c r="B951" s="11" t="s">
        <v>1423</v>
      </c>
      <c r="C951" s="17"/>
      <c r="D951" s="23"/>
      <c r="E951" s="23"/>
      <c r="F951" s="23"/>
      <c r="G951" s="98">
        <v>50</v>
      </c>
      <c r="H951" s="97">
        <f t="shared" si="61"/>
        <v>10176</v>
      </c>
    </row>
    <row r="952" spans="1:8" hidden="1" outlineLevel="2" x14ac:dyDescent="0.25">
      <c r="A952" s="16" t="s">
        <v>1425</v>
      </c>
      <c r="B952" s="11" t="s">
        <v>1423</v>
      </c>
      <c r="C952" s="17"/>
      <c r="D952" s="23"/>
      <c r="E952" s="23"/>
      <c r="F952" s="23"/>
      <c r="G952" s="98">
        <v>50</v>
      </c>
      <c r="H952" s="97">
        <f t="shared" si="61"/>
        <v>10176</v>
      </c>
    </row>
    <row r="953" spans="1:8" hidden="1" outlineLevel="2" x14ac:dyDescent="0.25">
      <c r="A953" s="16" t="s">
        <v>1426</v>
      </c>
      <c r="B953" s="11" t="s">
        <v>1427</v>
      </c>
      <c r="C953" s="17"/>
      <c r="D953" s="23"/>
      <c r="E953" s="23"/>
      <c r="F953" s="23"/>
      <c r="G953" s="98">
        <v>50</v>
      </c>
      <c r="H953" s="97">
        <f t="shared" si="61"/>
        <v>10176</v>
      </c>
    </row>
    <row r="954" spans="1:8" hidden="1" outlineLevel="2" x14ac:dyDescent="0.25">
      <c r="A954" s="16" t="s">
        <v>1428</v>
      </c>
      <c r="B954" s="11" t="s">
        <v>1429</v>
      </c>
      <c r="C954" s="17"/>
      <c r="D954" s="23"/>
      <c r="E954" s="23"/>
      <c r="F954" s="23"/>
      <c r="G954" s="98">
        <v>20</v>
      </c>
      <c r="H954" s="97">
        <f t="shared" si="61"/>
        <v>4070</v>
      </c>
    </row>
    <row r="955" spans="1:8" hidden="1" outlineLevel="2" x14ac:dyDescent="0.25">
      <c r="A955" s="16" t="s">
        <v>1430</v>
      </c>
      <c r="B955" s="11" t="s">
        <v>1431</v>
      </c>
      <c r="C955" s="17"/>
      <c r="D955" s="23"/>
      <c r="E955" s="23"/>
      <c r="F955" s="23"/>
      <c r="G955" s="98">
        <v>20</v>
      </c>
      <c r="H955" s="97">
        <f t="shared" si="61"/>
        <v>4070</v>
      </c>
    </row>
    <row r="956" spans="1:8" hidden="1" outlineLevel="2" x14ac:dyDescent="0.25">
      <c r="A956" s="16" t="s">
        <v>1432</v>
      </c>
      <c r="B956" s="11" t="s">
        <v>1431</v>
      </c>
      <c r="C956" s="17"/>
      <c r="D956" s="23"/>
      <c r="E956" s="23"/>
      <c r="F956" s="23"/>
      <c r="G956" s="98">
        <v>20</v>
      </c>
      <c r="H956" s="97">
        <f t="shared" si="61"/>
        <v>4070</v>
      </c>
    </row>
    <row r="957" spans="1:8" hidden="1" outlineLevel="2" x14ac:dyDescent="0.25">
      <c r="A957" s="16" t="s">
        <v>1433</v>
      </c>
      <c r="B957" s="11" t="s">
        <v>1434</v>
      </c>
      <c r="C957" s="17"/>
      <c r="D957" s="23"/>
      <c r="E957" s="23"/>
      <c r="F957" s="23"/>
      <c r="G957" s="98">
        <v>50</v>
      </c>
      <c r="H957" s="97">
        <f t="shared" si="61"/>
        <v>10176</v>
      </c>
    </row>
    <row r="958" spans="1:8" hidden="1" outlineLevel="2" x14ac:dyDescent="0.25"/>
    <row r="959" spans="1:8" outlineLevel="1" collapsed="1" x14ac:dyDescent="0.25">
      <c r="A959" s="8" t="s">
        <v>1435</v>
      </c>
      <c r="B959" s="9"/>
      <c r="C959" s="9"/>
      <c r="D959" s="9"/>
      <c r="E959" s="9"/>
      <c r="F959" s="9"/>
      <c r="G959" s="9"/>
      <c r="H959" s="10"/>
    </row>
    <row r="960" spans="1:8" ht="41.25" hidden="1" outlineLevel="2" collapsed="1" x14ac:dyDescent="0.25">
      <c r="A960" s="124" t="s">
        <v>7</v>
      </c>
      <c r="B960" s="124" t="s">
        <v>8</v>
      </c>
      <c r="C960" s="124" t="s">
        <v>9</v>
      </c>
      <c r="D960" s="124" t="s">
        <v>2024</v>
      </c>
      <c r="E960" s="124"/>
      <c r="F960" s="124"/>
      <c r="G960" s="124" t="s">
        <v>10</v>
      </c>
      <c r="H960" s="125" t="s">
        <v>2013</v>
      </c>
    </row>
    <row r="961" spans="1:9" hidden="1" outlineLevel="2" x14ac:dyDescent="0.25">
      <c r="A961" s="141" t="s">
        <v>324</v>
      </c>
      <c r="B961" s="142" t="s">
        <v>1437</v>
      </c>
      <c r="C961" s="17"/>
      <c r="D961" s="23"/>
      <c r="E961" s="23"/>
      <c r="F961" s="23"/>
      <c r="G961" s="98">
        <v>10</v>
      </c>
      <c r="H961" s="97">
        <f t="shared" ref="H961:H972" si="62">ROUND(G961*$C$6,0)</f>
        <v>2035</v>
      </c>
      <c r="I961" s="139"/>
    </row>
    <row r="962" spans="1:9" hidden="1" outlineLevel="2" x14ac:dyDescent="0.25">
      <c r="A962" s="141" t="s">
        <v>2045</v>
      </c>
      <c r="B962" s="142" t="s">
        <v>1438</v>
      </c>
      <c r="C962" s="17"/>
      <c r="D962" s="23"/>
      <c r="E962" s="23"/>
      <c r="F962" s="23"/>
      <c r="G962" s="98">
        <v>10</v>
      </c>
      <c r="H962" s="97">
        <f t="shared" si="62"/>
        <v>2035</v>
      </c>
      <c r="I962" s="139"/>
    </row>
    <row r="963" spans="1:9" hidden="1" outlineLevel="2" x14ac:dyDescent="0.25">
      <c r="A963" s="141" t="s">
        <v>2046</v>
      </c>
      <c r="B963" s="142" t="s">
        <v>1439</v>
      </c>
      <c r="C963" s="17"/>
      <c r="D963" s="23"/>
      <c r="E963" s="23"/>
      <c r="F963" s="23"/>
      <c r="G963" s="98">
        <v>10</v>
      </c>
      <c r="H963" s="97">
        <f t="shared" si="62"/>
        <v>2035</v>
      </c>
      <c r="I963" s="139"/>
    </row>
    <row r="964" spans="1:9" hidden="1" outlineLevel="2" x14ac:dyDescent="0.25">
      <c r="A964" s="141" t="s">
        <v>2042</v>
      </c>
      <c r="B964" s="142" t="s">
        <v>2043</v>
      </c>
      <c r="C964" s="17"/>
      <c r="D964" s="23"/>
      <c r="E964" s="23"/>
      <c r="F964" s="23"/>
      <c r="G964" s="98">
        <v>2</v>
      </c>
      <c r="H964" s="97">
        <f t="shared" si="62"/>
        <v>407</v>
      </c>
      <c r="I964" s="139"/>
    </row>
    <row r="965" spans="1:9" hidden="1" outlineLevel="2" x14ac:dyDescent="0.25">
      <c r="A965" s="141" t="s">
        <v>2047</v>
      </c>
      <c r="B965" s="142" t="s">
        <v>1440</v>
      </c>
      <c r="C965" s="17"/>
      <c r="D965" s="23"/>
      <c r="E965" s="23"/>
      <c r="F965" s="23"/>
      <c r="G965" s="98">
        <v>2</v>
      </c>
      <c r="H965" s="97">
        <f t="shared" si="62"/>
        <v>407</v>
      </c>
      <c r="I965" s="139"/>
    </row>
    <row r="966" spans="1:9" hidden="1" outlineLevel="2" x14ac:dyDescent="0.25">
      <c r="A966" s="141" t="s">
        <v>2048</v>
      </c>
      <c r="B966" s="142" t="s">
        <v>1441</v>
      </c>
      <c r="C966" s="17"/>
      <c r="D966" s="23"/>
      <c r="E966" s="23"/>
      <c r="F966" s="23"/>
      <c r="G966" s="98">
        <v>2</v>
      </c>
      <c r="H966" s="97">
        <f t="shared" si="62"/>
        <v>407</v>
      </c>
      <c r="I966" s="139"/>
    </row>
    <row r="967" spans="1:9" ht="47.25" hidden="1" outlineLevel="2" x14ac:dyDescent="0.25">
      <c r="A967" s="141" t="s">
        <v>1442</v>
      </c>
      <c r="B967" s="142" t="s">
        <v>2044</v>
      </c>
      <c r="C967" s="17"/>
      <c r="D967" s="23"/>
      <c r="E967" s="23"/>
      <c r="F967" s="23"/>
      <c r="G967" s="98">
        <v>2</v>
      </c>
      <c r="H967" s="97">
        <f t="shared" si="62"/>
        <v>407</v>
      </c>
      <c r="I967" s="139"/>
    </row>
    <row r="968" spans="1:9" ht="31.5" hidden="1" outlineLevel="2" x14ac:dyDescent="0.25">
      <c r="A968" s="141" t="s">
        <v>2049</v>
      </c>
      <c r="B968" s="142" t="s">
        <v>2050</v>
      </c>
      <c r="C968" s="17"/>
      <c r="D968" s="23"/>
      <c r="E968" s="23"/>
      <c r="F968" s="23"/>
      <c r="G968" s="98">
        <v>2</v>
      </c>
      <c r="H968" s="97">
        <f t="shared" si="62"/>
        <v>407</v>
      </c>
      <c r="I968" s="139"/>
    </row>
    <row r="969" spans="1:9" hidden="1" outlineLevel="2" x14ac:dyDescent="0.25">
      <c r="A969" s="141" t="s">
        <v>2051</v>
      </c>
      <c r="B969" s="142" t="s">
        <v>1445</v>
      </c>
      <c r="C969" s="17"/>
      <c r="D969" s="23"/>
      <c r="E969" s="23"/>
      <c r="F969" s="23"/>
      <c r="G969" s="98">
        <v>2</v>
      </c>
      <c r="H969" s="97">
        <f t="shared" si="62"/>
        <v>407</v>
      </c>
      <c r="I969" s="139"/>
    </row>
    <row r="970" spans="1:9" hidden="1" outlineLevel="2" x14ac:dyDescent="0.25">
      <c r="A970" s="141" t="s">
        <v>1444</v>
      </c>
      <c r="B970" s="142" t="s">
        <v>1446</v>
      </c>
      <c r="C970" s="17"/>
      <c r="D970" s="23"/>
      <c r="E970" s="23"/>
      <c r="F970" s="23"/>
      <c r="G970" s="98">
        <v>2</v>
      </c>
      <c r="H970" s="97">
        <f t="shared" si="62"/>
        <v>407</v>
      </c>
      <c r="I970" s="139"/>
    </row>
    <row r="971" spans="1:9" hidden="1" outlineLevel="2" x14ac:dyDescent="0.25">
      <c r="A971" s="141" t="s">
        <v>2052</v>
      </c>
      <c r="B971" s="142" t="s">
        <v>1447</v>
      </c>
      <c r="C971" s="17"/>
      <c r="D971" s="23"/>
      <c r="E971" s="23"/>
      <c r="F971" s="23"/>
      <c r="G971" s="98">
        <v>2</v>
      </c>
      <c r="H971" s="97">
        <f t="shared" si="62"/>
        <v>407</v>
      </c>
      <c r="I971" s="139"/>
    </row>
    <row r="972" spans="1:9" hidden="1" outlineLevel="2" x14ac:dyDescent="0.25">
      <c r="A972" s="141" t="s">
        <v>2053</v>
      </c>
      <c r="B972" s="142" t="s">
        <v>1448</v>
      </c>
      <c r="C972" s="17"/>
      <c r="D972" s="23"/>
      <c r="E972" s="23"/>
      <c r="F972" s="23"/>
      <c r="G972" s="98">
        <v>2</v>
      </c>
      <c r="H972" s="97">
        <f t="shared" si="62"/>
        <v>407</v>
      </c>
      <c r="I972" s="139"/>
    </row>
    <row r="973" spans="1:9" hidden="1" outlineLevel="2" x14ac:dyDescent="0.25"/>
    <row r="974" spans="1:9" outlineLevel="1" collapsed="1" x14ac:dyDescent="0.25">
      <c r="A974" s="8" t="s">
        <v>160</v>
      </c>
      <c r="B974" s="9"/>
      <c r="C974" s="9"/>
      <c r="D974" s="9"/>
      <c r="E974" s="9"/>
      <c r="F974" s="9"/>
      <c r="G974" s="9"/>
      <c r="H974" s="10"/>
    </row>
    <row r="975" spans="1:9" ht="47.25" hidden="1" outlineLevel="2" x14ac:dyDescent="0.25">
      <c r="A975" s="96" t="s">
        <v>7</v>
      </c>
      <c r="B975" s="96" t="s">
        <v>249</v>
      </c>
      <c r="C975" s="96" t="s">
        <v>250</v>
      </c>
      <c r="D975" s="96" t="s">
        <v>251</v>
      </c>
      <c r="E975" s="96"/>
      <c r="F975" s="96"/>
      <c r="G975" s="96" t="s">
        <v>252</v>
      </c>
      <c r="H975" s="96" t="s">
        <v>253</v>
      </c>
    </row>
    <row r="976" spans="1:9" ht="31.5" hidden="1" outlineLevel="2" x14ac:dyDescent="0.25">
      <c r="A976" s="16" t="s">
        <v>1449</v>
      </c>
      <c r="B976" s="11" t="s">
        <v>1450</v>
      </c>
      <c r="C976" s="113">
        <v>10</v>
      </c>
      <c r="D976" s="144">
        <v>2</v>
      </c>
      <c r="E976" s="144"/>
      <c r="F976" s="144"/>
      <c r="G976" s="97">
        <f t="shared" ref="G976:H981" si="63">ROUND($C$6*C976,0)</f>
        <v>2035</v>
      </c>
      <c r="H976" s="97">
        <f t="shared" si="63"/>
        <v>407</v>
      </c>
      <c r="I976" s="139"/>
    </row>
    <row r="977" spans="1:9" ht="31.5" hidden="1" outlineLevel="2" x14ac:dyDescent="0.25">
      <c r="A977" s="16" t="s">
        <v>1449</v>
      </c>
      <c r="B977" s="11" t="s">
        <v>1451</v>
      </c>
      <c r="C977" s="113">
        <v>60</v>
      </c>
      <c r="D977" s="144">
        <v>10</v>
      </c>
      <c r="E977" s="144"/>
      <c r="F977" s="144"/>
      <c r="G977" s="97">
        <f t="shared" si="63"/>
        <v>12211</v>
      </c>
      <c r="H977" s="97">
        <f t="shared" si="63"/>
        <v>2035</v>
      </c>
      <c r="I977" s="139"/>
    </row>
    <row r="978" spans="1:9" ht="31.5" hidden="1" outlineLevel="2" x14ac:dyDescent="0.25">
      <c r="A978" s="16" t="s">
        <v>1452</v>
      </c>
      <c r="B978" s="11" t="s">
        <v>1450</v>
      </c>
      <c r="C978" s="113">
        <v>10</v>
      </c>
      <c r="D978" s="144">
        <v>2</v>
      </c>
      <c r="E978" s="144"/>
      <c r="F978" s="144"/>
      <c r="G978" s="97">
        <f t="shared" si="63"/>
        <v>2035</v>
      </c>
      <c r="H978" s="97">
        <f t="shared" si="63"/>
        <v>407</v>
      </c>
      <c r="I978" s="139"/>
    </row>
    <row r="979" spans="1:9" ht="31.5" hidden="1" outlineLevel="2" x14ac:dyDescent="0.25">
      <c r="A979" s="16" t="s">
        <v>1452</v>
      </c>
      <c r="B979" s="11" t="s">
        <v>1451</v>
      </c>
      <c r="C979" s="113">
        <v>60</v>
      </c>
      <c r="D979" s="144">
        <v>10</v>
      </c>
      <c r="E979" s="144"/>
      <c r="F979" s="144"/>
      <c r="G979" s="97">
        <f t="shared" si="63"/>
        <v>12211</v>
      </c>
      <c r="H979" s="97">
        <f t="shared" si="63"/>
        <v>2035</v>
      </c>
      <c r="I979" s="139"/>
    </row>
    <row r="980" spans="1:9" ht="31.5" hidden="1" outlineLevel="2" x14ac:dyDescent="0.25">
      <c r="A980" s="16" t="s">
        <v>1453</v>
      </c>
      <c r="B980" s="11" t="s">
        <v>1450</v>
      </c>
      <c r="C980" s="113">
        <v>10</v>
      </c>
      <c r="D980" s="144">
        <v>2</v>
      </c>
      <c r="E980" s="144"/>
      <c r="F980" s="144"/>
      <c r="G980" s="97">
        <f t="shared" si="63"/>
        <v>2035</v>
      </c>
      <c r="H980" s="97">
        <f t="shared" si="63"/>
        <v>407</v>
      </c>
      <c r="I980" s="139"/>
    </row>
    <row r="981" spans="1:9" ht="31.5" hidden="1" outlineLevel="2" x14ac:dyDescent="0.25">
      <c r="A981" s="16" t="s">
        <v>1453</v>
      </c>
      <c r="B981" s="11" t="s">
        <v>1451</v>
      </c>
      <c r="C981" s="113">
        <v>60</v>
      </c>
      <c r="D981" s="144">
        <v>10</v>
      </c>
      <c r="E981" s="144"/>
      <c r="F981" s="144"/>
      <c r="G981" s="97">
        <f t="shared" si="63"/>
        <v>12211</v>
      </c>
      <c r="H981" s="97">
        <f t="shared" si="63"/>
        <v>2035</v>
      </c>
      <c r="I981" s="139"/>
    </row>
    <row r="982" spans="1:9" ht="31.5" hidden="1" outlineLevel="2" x14ac:dyDescent="0.25">
      <c r="A982" s="16" t="s">
        <v>1454</v>
      </c>
      <c r="B982" s="11" t="s">
        <v>1450</v>
      </c>
      <c r="C982" s="113">
        <v>60</v>
      </c>
      <c r="D982" s="144"/>
      <c r="E982" s="144"/>
      <c r="F982" s="144"/>
      <c r="G982" s="97">
        <f t="shared" ref="G982:G1013" si="64">ROUND($C$6*C982,0)</f>
        <v>12211</v>
      </c>
      <c r="H982" s="97">
        <f>ROUND($C$5*D982,0)</f>
        <v>0</v>
      </c>
      <c r="I982" s="139"/>
    </row>
    <row r="983" spans="1:9" ht="31.5" hidden="1" outlineLevel="2" x14ac:dyDescent="0.25">
      <c r="A983" s="16" t="s">
        <v>1454</v>
      </c>
      <c r="B983" s="11" t="s">
        <v>1451</v>
      </c>
      <c r="C983" s="113">
        <v>240</v>
      </c>
      <c r="D983" s="144"/>
      <c r="E983" s="144"/>
      <c r="F983" s="144"/>
      <c r="G983" s="97">
        <f t="shared" si="64"/>
        <v>48842</v>
      </c>
      <c r="H983" s="97">
        <f>ROUND($C$5*D983,0)</f>
        <v>0</v>
      </c>
      <c r="I983" s="139"/>
    </row>
    <row r="984" spans="1:9" ht="31.5" hidden="1" outlineLevel="2" x14ac:dyDescent="0.25">
      <c r="A984" s="16" t="s">
        <v>922</v>
      </c>
      <c r="B984" s="11" t="s">
        <v>1455</v>
      </c>
      <c r="C984" s="113">
        <v>10</v>
      </c>
      <c r="D984" s="144">
        <v>2</v>
      </c>
      <c r="E984" s="144"/>
      <c r="F984" s="144"/>
      <c r="G984" s="97">
        <f t="shared" si="64"/>
        <v>2035</v>
      </c>
      <c r="H984" s="97">
        <f>ROUND($C$6*D984,0)</f>
        <v>407</v>
      </c>
      <c r="I984" s="139"/>
    </row>
    <row r="985" spans="1:9" ht="31.5" hidden="1" outlineLevel="2" x14ac:dyDescent="0.25">
      <c r="A985" s="16" t="s">
        <v>922</v>
      </c>
      <c r="B985" s="11" t="s">
        <v>1456</v>
      </c>
      <c r="C985" s="113">
        <v>60</v>
      </c>
      <c r="D985" s="144">
        <v>10</v>
      </c>
      <c r="E985" s="144"/>
      <c r="F985" s="144"/>
      <c r="G985" s="97">
        <f t="shared" si="64"/>
        <v>12211</v>
      </c>
      <c r="H985" s="97">
        <f>ROUND($C$6*D985,0)</f>
        <v>2035</v>
      </c>
      <c r="I985" s="139"/>
    </row>
    <row r="986" spans="1:9" ht="31.5" hidden="1" outlineLevel="2" x14ac:dyDescent="0.25">
      <c r="A986" s="16" t="s">
        <v>924</v>
      </c>
      <c r="B986" s="11" t="s">
        <v>1455</v>
      </c>
      <c r="C986" s="113">
        <v>60</v>
      </c>
      <c r="D986" s="144"/>
      <c r="E986" s="144"/>
      <c r="F986" s="144"/>
      <c r="G986" s="97">
        <f t="shared" si="64"/>
        <v>12211</v>
      </c>
      <c r="H986" s="97"/>
      <c r="I986" s="139"/>
    </row>
    <row r="987" spans="1:9" ht="31.5" hidden="1" outlineLevel="2" x14ac:dyDescent="0.25">
      <c r="A987" s="16" t="s">
        <v>1457</v>
      </c>
      <c r="B987" s="11" t="s">
        <v>1456</v>
      </c>
      <c r="C987" s="113">
        <v>240</v>
      </c>
      <c r="D987" s="144"/>
      <c r="E987" s="144"/>
      <c r="F987" s="144"/>
      <c r="G987" s="97">
        <f t="shared" si="64"/>
        <v>48842</v>
      </c>
      <c r="H987" s="97"/>
      <c r="I987" s="139"/>
    </row>
    <row r="988" spans="1:9" ht="31.5" hidden="1" outlineLevel="2" x14ac:dyDescent="0.25">
      <c r="A988" s="16" t="s">
        <v>518</v>
      </c>
      <c r="B988" s="11" t="s">
        <v>1458</v>
      </c>
      <c r="C988" s="113">
        <v>20</v>
      </c>
      <c r="D988" s="144">
        <v>5</v>
      </c>
      <c r="E988" s="144"/>
      <c r="F988" s="144"/>
      <c r="G988" s="97">
        <f t="shared" si="64"/>
        <v>4070</v>
      </c>
      <c r="H988" s="97">
        <f>ROUND($C$6*D988,0)</f>
        <v>1018</v>
      </c>
      <c r="I988" s="139"/>
    </row>
    <row r="989" spans="1:9" ht="31.5" hidden="1" outlineLevel="2" x14ac:dyDescent="0.25">
      <c r="A989" s="16" t="s">
        <v>520</v>
      </c>
      <c r="B989" s="11" t="s">
        <v>1458</v>
      </c>
      <c r="C989" s="113">
        <v>120</v>
      </c>
      <c r="D989" s="144"/>
      <c r="E989" s="144"/>
      <c r="F989" s="144"/>
      <c r="G989" s="97">
        <f t="shared" si="64"/>
        <v>24421</v>
      </c>
      <c r="H989" s="97"/>
      <c r="I989" s="139"/>
    </row>
    <row r="990" spans="1:9" ht="31.5" hidden="1" outlineLevel="2" x14ac:dyDescent="0.25">
      <c r="A990" s="16" t="s">
        <v>1459</v>
      </c>
      <c r="B990" s="11" t="s">
        <v>1460</v>
      </c>
      <c r="C990" s="113">
        <v>60</v>
      </c>
      <c r="D990" s="144">
        <v>2</v>
      </c>
      <c r="E990" s="144"/>
      <c r="F990" s="144"/>
      <c r="G990" s="97">
        <f t="shared" si="64"/>
        <v>12211</v>
      </c>
      <c r="H990" s="97">
        <f>ROUND($C$6*D990,0)</f>
        <v>407</v>
      </c>
      <c r="I990" s="139"/>
    </row>
    <row r="991" spans="1:9" ht="31.5" hidden="1" outlineLevel="2" x14ac:dyDescent="0.25">
      <c r="A991" s="16" t="s">
        <v>1461</v>
      </c>
      <c r="B991" s="11" t="s">
        <v>1462</v>
      </c>
      <c r="C991" s="113">
        <v>10</v>
      </c>
      <c r="D991" s="144">
        <v>1</v>
      </c>
      <c r="E991" s="144"/>
      <c r="F991" s="144"/>
      <c r="G991" s="97">
        <f t="shared" si="64"/>
        <v>2035</v>
      </c>
      <c r="H991" s="97">
        <f>ROUND($C$6*D991,0)</f>
        <v>204</v>
      </c>
      <c r="I991" s="139"/>
    </row>
    <row r="992" spans="1:9" hidden="1" outlineLevel="2" x14ac:dyDescent="0.25">
      <c r="A992" s="16" t="s">
        <v>1463</v>
      </c>
      <c r="B992" s="11" t="s">
        <v>1464</v>
      </c>
      <c r="C992" s="113">
        <v>120</v>
      </c>
      <c r="D992" s="144"/>
      <c r="E992" s="144"/>
      <c r="F992" s="144"/>
      <c r="G992" s="97">
        <f t="shared" si="64"/>
        <v>24421</v>
      </c>
      <c r="H992" s="97"/>
      <c r="I992" s="139"/>
    </row>
    <row r="993" spans="1:17" hidden="1" outlineLevel="2" x14ac:dyDescent="0.25">
      <c r="A993" s="16" t="s">
        <v>1463</v>
      </c>
      <c r="B993" s="11" t="s">
        <v>1465</v>
      </c>
      <c r="C993" s="113">
        <v>1200</v>
      </c>
      <c r="D993" s="144"/>
      <c r="E993" s="144"/>
      <c r="F993" s="144"/>
      <c r="G993" s="97">
        <f t="shared" si="64"/>
        <v>244212</v>
      </c>
      <c r="H993" s="97"/>
      <c r="I993" s="139"/>
    </row>
    <row r="994" spans="1:17" ht="31.5" hidden="1" outlineLevel="2" x14ac:dyDescent="0.25">
      <c r="A994" s="16" t="s">
        <v>1466</v>
      </c>
      <c r="B994" s="11" t="s">
        <v>1467</v>
      </c>
      <c r="C994" s="113">
        <v>60</v>
      </c>
      <c r="D994" s="144"/>
      <c r="E994" s="144"/>
      <c r="F994" s="144"/>
      <c r="G994" s="97">
        <f t="shared" si="64"/>
        <v>12211</v>
      </c>
      <c r="H994" s="97"/>
      <c r="I994" s="139"/>
    </row>
    <row r="995" spans="1:17" ht="31.5" hidden="1" outlineLevel="2" x14ac:dyDescent="0.25">
      <c r="A995" s="16" t="s">
        <v>1466</v>
      </c>
      <c r="B995" s="11" t="s">
        <v>1468</v>
      </c>
      <c r="C995" s="113">
        <v>300</v>
      </c>
      <c r="D995" s="144"/>
      <c r="E995" s="144"/>
      <c r="F995" s="144"/>
      <c r="G995" s="97">
        <f t="shared" si="64"/>
        <v>61053</v>
      </c>
      <c r="H995" s="97"/>
      <c r="I995" s="139"/>
    </row>
    <row r="996" spans="1:17" hidden="1" outlineLevel="2" x14ac:dyDescent="0.25">
      <c r="A996" s="16" t="s">
        <v>1469</v>
      </c>
      <c r="B996" s="11" t="s">
        <v>1470</v>
      </c>
      <c r="C996" s="113">
        <v>10</v>
      </c>
      <c r="D996" s="144">
        <v>2</v>
      </c>
      <c r="E996" s="144"/>
      <c r="F996" s="144"/>
      <c r="G996" s="97">
        <f t="shared" si="64"/>
        <v>2035</v>
      </c>
      <c r="H996" s="97">
        <f>ROUND($C$6*D996,0)</f>
        <v>407</v>
      </c>
      <c r="I996" s="139"/>
    </row>
    <row r="997" spans="1:17" hidden="1" outlineLevel="2" x14ac:dyDescent="0.25">
      <c r="A997" s="16" t="s">
        <v>1469</v>
      </c>
      <c r="B997" s="11" t="s">
        <v>1471</v>
      </c>
      <c r="C997" s="113">
        <v>60</v>
      </c>
      <c r="D997" s="144">
        <v>10</v>
      </c>
      <c r="E997" s="144"/>
      <c r="F997" s="144"/>
      <c r="G997" s="97">
        <f t="shared" si="64"/>
        <v>12211</v>
      </c>
      <c r="H997" s="97">
        <f>ROUND($C$6*D997,0)</f>
        <v>2035</v>
      </c>
      <c r="I997" s="139"/>
    </row>
    <row r="998" spans="1:17" s="46" customFormat="1" hidden="1" outlineLevel="2" x14ac:dyDescent="0.25">
      <c r="A998" s="16" t="s">
        <v>1472</v>
      </c>
      <c r="B998" s="11" t="s">
        <v>1473</v>
      </c>
      <c r="C998" s="113">
        <v>60</v>
      </c>
      <c r="D998" s="144">
        <v>5</v>
      </c>
      <c r="E998" s="144"/>
      <c r="F998" s="144"/>
      <c r="G998" s="97">
        <f t="shared" si="64"/>
        <v>12211</v>
      </c>
      <c r="H998" s="97">
        <f>ROUND($C$6*D998,0)</f>
        <v>1018</v>
      </c>
      <c r="I998" s="139"/>
      <c r="J998" s="1"/>
      <c r="K998" s="1"/>
      <c r="L998" s="1"/>
      <c r="M998" s="1"/>
      <c r="N998" s="1"/>
      <c r="O998" s="1"/>
      <c r="P998" s="1"/>
      <c r="Q998" s="1"/>
    </row>
    <row r="999" spans="1:17" ht="31.5" hidden="1" outlineLevel="2" x14ac:dyDescent="0.25">
      <c r="A999" s="16" t="s">
        <v>344</v>
      </c>
      <c r="B999" s="11" t="s">
        <v>1474</v>
      </c>
      <c r="C999" s="113">
        <v>60</v>
      </c>
      <c r="D999" s="144"/>
      <c r="E999" s="144"/>
      <c r="F999" s="144"/>
      <c r="G999" s="97">
        <f t="shared" si="64"/>
        <v>12211</v>
      </c>
      <c r="H999" s="97"/>
      <c r="I999" s="139"/>
    </row>
    <row r="1000" spans="1:17" ht="31.5" hidden="1" outlineLevel="2" x14ac:dyDescent="0.25">
      <c r="A1000" s="16" t="s">
        <v>344</v>
      </c>
      <c r="B1000" s="11" t="s">
        <v>1475</v>
      </c>
      <c r="C1000" s="113">
        <v>300</v>
      </c>
      <c r="D1000" s="144"/>
      <c r="E1000" s="144"/>
      <c r="F1000" s="144"/>
      <c r="G1000" s="97">
        <f t="shared" si="64"/>
        <v>61053</v>
      </c>
      <c r="H1000" s="97"/>
      <c r="I1000" s="139"/>
    </row>
    <row r="1001" spans="1:17" ht="31.5" hidden="1" outlineLevel="2" x14ac:dyDescent="0.25">
      <c r="A1001" s="16" t="s">
        <v>1476</v>
      </c>
      <c r="B1001" s="11" t="s">
        <v>1477</v>
      </c>
      <c r="C1001" s="113">
        <v>10</v>
      </c>
      <c r="D1001" s="144">
        <v>2</v>
      </c>
      <c r="E1001" s="144"/>
      <c r="F1001" s="144"/>
      <c r="G1001" s="97">
        <f t="shared" si="64"/>
        <v>2035</v>
      </c>
      <c r="H1001" s="97">
        <f>ROUND($C$6*D1001,0)</f>
        <v>407</v>
      </c>
      <c r="I1001" s="139"/>
    </row>
    <row r="1002" spans="1:17" ht="31.5" hidden="1" outlineLevel="2" x14ac:dyDescent="0.25">
      <c r="A1002" s="16" t="s">
        <v>347</v>
      </c>
      <c r="B1002" s="11" t="s">
        <v>1478</v>
      </c>
      <c r="C1002" s="113">
        <v>10</v>
      </c>
      <c r="D1002" s="144">
        <v>2</v>
      </c>
      <c r="E1002" s="144"/>
      <c r="F1002" s="144"/>
      <c r="G1002" s="97">
        <f t="shared" si="64"/>
        <v>2035</v>
      </c>
      <c r="H1002" s="97">
        <f>ROUND($C$6*D1002,0)</f>
        <v>407</v>
      </c>
      <c r="I1002" s="139"/>
    </row>
    <row r="1003" spans="1:17" ht="31.5" hidden="1" outlineLevel="2" x14ac:dyDescent="0.25">
      <c r="A1003" s="16" t="s">
        <v>347</v>
      </c>
      <c r="B1003" s="11" t="s">
        <v>1479</v>
      </c>
      <c r="C1003" s="113">
        <v>60</v>
      </c>
      <c r="D1003" s="144">
        <v>10</v>
      </c>
      <c r="E1003" s="144"/>
      <c r="F1003" s="144"/>
      <c r="G1003" s="97">
        <f t="shared" si="64"/>
        <v>12211</v>
      </c>
      <c r="H1003" s="97">
        <f>ROUND($C$6*D1003,0)</f>
        <v>2035</v>
      </c>
      <c r="I1003" s="139"/>
    </row>
    <row r="1004" spans="1:17" hidden="1" outlineLevel="2" x14ac:dyDescent="0.25">
      <c r="A1004" s="16" t="s">
        <v>1480</v>
      </c>
      <c r="B1004" s="11" t="s">
        <v>1481</v>
      </c>
      <c r="C1004" s="113">
        <v>60</v>
      </c>
      <c r="D1004" s="144"/>
      <c r="E1004" s="144"/>
      <c r="F1004" s="144"/>
      <c r="G1004" s="97">
        <f t="shared" si="64"/>
        <v>12211</v>
      </c>
      <c r="H1004" s="97"/>
      <c r="I1004" s="139"/>
    </row>
    <row r="1005" spans="1:17" hidden="1" outlineLevel="2" x14ac:dyDescent="0.25">
      <c r="A1005" s="16" t="s">
        <v>1482</v>
      </c>
      <c r="B1005" s="11" t="s">
        <v>1483</v>
      </c>
      <c r="C1005" s="113">
        <v>120</v>
      </c>
      <c r="D1005" s="144">
        <v>10</v>
      </c>
      <c r="E1005" s="144"/>
      <c r="F1005" s="144"/>
      <c r="G1005" s="97">
        <f t="shared" si="64"/>
        <v>24421</v>
      </c>
      <c r="H1005" s="97">
        <f t="shared" ref="H1005:H1010" si="65">ROUND($C$5*D1005,0)</f>
        <v>163</v>
      </c>
      <c r="I1005" s="139"/>
    </row>
    <row r="1006" spans="1:17" hidden="1" outlineLevel="2" x14ac:dyDescent="0.25">
      <c r="A1006" s="16" t="s">
        <v>1482</v>
      </c>
      <c r="B1006" s="11" t="s">
        <v>1484</v>
      </c>
      <c r="C1006" s="113">
        <v>600</v>
      </c>
      <c r="D1006" s="144">
        <v>40</v>
      </c>
      <c r="E1006" s="144"/>
      <c r="F1006" s="144"/>
      <c r="G1006" s="97">
        <f t="shared" si="64"/>
        <v>122106</v>
      </c>
      <c r="H1006" s="97">
        <f t="shared" si="65"/>
        <v>653</v>
      </c>
      <c r="I1006" s="139"/>
    </row>
    <row r="1007" spans="1:17" hidden="1" outlineLevel="2" x14ac:dyDescent="0.25">
      <c r="A1007" s="16" t="s">
        <v>1485</v>
      </c>
      <c r="B1007" s="11" t="s">
        <v>1486</v>
      </c>
      <c r="C1007" s="113">
        <v>10</v>
      </c>
      <c r="D1007" s="144">
        <v>2</v>
      </c>
      <c r="E1007" s="144"/>
      <c r="F1007" s="144"/>
      <c r="G1007" s="97">
        <f t="shared" si="64"/>
        <v>2035</v>
      </c>
      <c r="H1007" s="97">
        <f t="shared" si="65"/>
        <v>33</v>
      </c>
      <c r="I1007" s="139"/>
    </row>
    <row r="1008" spans="1:17" hidden="1" outlineLevel="2" x14ac:dyDescent="0.25">
      <c r="A1008" s="16" t="s">
        <v>1485</v>
      </c>
      <c r="B1008" s="11" t="s">
        <v>1487</v>
      </c>
      <c r="C1008" s="113">
        <v>50</v>
      </c>
      <c r="D1008" s="144">
        <v>10</v>
      </c>
      <c r="E1008" s="144"/>
      <c r="F1008" s="144"/>
      <c r="G1008" s="97">
        <f t="shared" si="64"/>
        <v>10176</v>
      </c>
      <c r="H1008" s="97">
        <f t="shared" si="65"/>
        <v>163</v>
      </c>
      <c r="I1008" s="139"/>
    </row>
    <row r="1009" spans="1:9" hidden="1" outlineLevel="2" x14ac:dyDescent="0.25">
      <c r="A1009" s="16" t="s">
        <v>1488</v>
      </c>
      <c r="B1009" s="11" t="s">
        <v>1489</v>
      </c>
      <c r="C1009" s="113">
        <v>120</v>
      </c>
      <c r="D1009" s="144">
        <v>10</v>
      </c>
      <c r="E1009" s="144"/>
      <c r="F1009" s="144"/>
      <c r="G1009" s="97">
        <f t="shared" si="64"/>
        <v>24421</v>
      </c>
      <c r="H1009" s="97">
        <f t="shared" si="65"/>
        <v>163</v>
      </c>
      <c r="I1009" s="139"/>
    </row>
    <row r="1010" spans="1:9" hidden="1" outlineLevel="2" x14ac:dyDescent="0.25">
      <c r="A1010" s="16" t="s">
        <v>1488</v>
      </c>
      <c r="B1010" s="11" t="s">
        <v>1490</v>
      </c>
      <c r="C1010" s="113">
        <v>600</v>
      </c>
      <c r="D1010" s="144">
        <v>40</v>
      </c>
      <c r="E1010" s="144"/>
      <c r="F1010" s="144"/>
      <c r="G1010" s="97">
        <f t="shared" si="64"/>
        <v>122106</v>
      </c>
      <c r="H1010" s="97">
        <f t="shared" si="65"/>
        <v>653</v>
      </c>
      <c r="I1010" s="139"/>
    </row>
    <row r="1011" spans="1:9" hidden="1" outlineLevel="2" x14ac:dyDescent="0.25">
      <c r="A1011" s="16" t="s">
        <v>1360</v>
      </c>
      <c r="B1011" s="11" t="s">
        <v>1491</v>
      </c>
      <c r="C1011" s="113">
        <v>1200</v>
      </c>
      <c r="D1011" s="144"/>
      <c r="E1011" s="144"/>
      <c r="F1011" s="144"/>
      <c r="G1011" s="97">
        <f t="shared" si="64"/>
        <v>244212</v>
      </c>
      <c r="H1011" s="97"/>
      <c r="I1011" s="139"/>
    </row>
    <row r="1012" spans="1:9" hidden="1" outlineLevel="2" x14ac:dyDescent="0.25">
      <c r="A1012" s="16" t="s">
        <v>1360</v>
      </c>
      <c r="B1012" s="11" t="s">
        <v>1492</v>
      </c>
      <c r="C1012" s="113">
        <v>1800</v>
      </c>
      <c r="D1012" s="144"/>
      <c r="E1012" s="144"/>
      <c r="F1012" s="144"/>
      <c r="G1012" s="97">
        <f t="shared" si="64"/>
        <v>366318</v>
      </c>
      <c r="H1012" s="97"/>
      <c r="I1012" s="139"/>
    </row>
    <row r="1013" spans="1:9" ht="31.5" hidden="1" outlineLevel="2" x14ac:dyDescent="0.25">
      <c r="A1013" s="16" t="s">
        <v>1068</v>
      </c>
      <c r="B1013" s="11" t="s">
        <v>1493</v>
      </c>
      <c r="C1013" s="113">
        <v>1200</v>
      </c>
      <c r="D1013" s="144"/>
      <c r="E1013" s="144"/>
      <c r="F1013" s="144"/>
      <c r="G1013" s="97">
        <f t="shared" si="64"/>
        <v>244212</v>
      </c>
      <c r="H1013" s="97"/>
      <c r="I1013" s="139"/>
    </row>
    <row r="1014" spans="1:9" ht="31.5" hidden="1" outlineLevel="2" x14ac:dyDescent="0.25">
      <c r="A1014" s="16" t="s">
        <v>1068</v>
      </c>
      <c r="B1014" s="11" t="s">
        <v>1494</v>
      </c>
      <c r="C1014" s="113">
        <v>1800</v>
      </c>
      <c r="D1014" s="144"/>
      <c r="E1014" s="144"/>
      <c r="F1014" s="144"/>
      <c r="G1014" s="97">
        <f t="shared" ref="G1014:G1044" si="66">ROUND($C$6*C1014,0)</f>
        <v>366318</v>
      </c>
      <c r="H1014" s="97"/>
      <c r="I1014" s="139"/>
    </row>
    <row r="1015" spans="1:9" ht="31.5" hidden="1" outlineLevel="2" x14ac:dyDescent="0.25">
      <c r="A1015" s="16" t="s">
        <v>1495</v>
      </c>
      <c r="B1015" s="11" t="s">
        <v>1496</v>
      </c>
      <c r="C1015" s="113">
        <v>10</v>
      </c>
      <c r="D1015" s="144">
        <v>2</v>
      </c>
      <c r="E1015" s="144"/>
      <c r="F1015" s="144"/>
      <c r="G1015" s="97">
        <f t="shared" si="66"/>
        <v>2035</v>
      </c>
      <c r="H1015" s="97">
        <f>ROUND($C$5*D1015,0)</f>
        <v>33</v>
      </c>
      <c r="I1015" s="139"/>
    </row>
    <row r="1016" spans="1:9" ht="31.5" hidden="1" outlineLevel="2" x14ac:dyDescent="0.25">
      <c r="A1016" s="16" t="s">
        <v>1495</v>
      </c>
      <c r="B1016" s="11" t="s">
        <v>1497</v>
      </c>
      <c r="C1016" s="113">
        <v>60</v>
      </c>
      <c r="D1016" s="144">
        <v>10</v>
      </c>
      <c r="E1016" s="144"/>
      <c r="F1016" s="144"/>
      <c r="G1016" s="97">
        <f t="shared" si="66"/>
        <v>12211</v>
      </c>
      <c r="H1016" s="97">
        <f>ROUND($C$5*D1016,0)</f>
        <v>163</v>
      </c>
      <c r="I1016" s="139"/>
    </row>
    <row r="1017" spans="1:9" hidden="1" outlineLevel="2" x14ac:dyDescent="0.25">
      <c r="A1017" s="16" t="s">
        <v>1498</v>
      </c>
      <c r="B1017" s="11" t="s">
        <v>1499</v>
      </c>
      <c r="C1017" s="113">
        <v>60</v>
      </c>
      <c r="D1017" s="144">
        <v>5</v>
      </c>
      <c r="E1017" s="144"/>
      <c r="F1017" s="144"/>
      <c r="G1017" s="97">
        <f t="shared" si="66"/>
        <v>12211</v>
      </c>
      <c r="H1017" s="97">
        <f>ROUND($C$5*D1017,0)</f>
        <v>82</v>
      </c>
      <c r="I1017" s="139"/>
    </row>
    <row r="1018" spans="1:9" hidden="1" outlineLevel="2" x14ac:dyDescent="0.25">
      <c r="A1018" s="16" t="s">
        <v>600</v>
      </c>
      <c r="B1018" s="11" t="s">
        <v>1500</v>
      </c>
      <c r="C1018" s="113">
        <v>1200</v>
      </c>
      <c r="D1018" s="144"/>
      <c r="E1018" s="144"/>
      <c r="F1018" s="144"/>
      <c r="G1018" s="97">
        <f t="shared" si="66"/>
        <v>244212</v>
      </c>
      <c r="H1018" s="97"/>
      <c r="I1018" s="139"/>
    </row>
    <row r="1019" spans="1:9" hidden="1" outlineLevel="2" x14ac:dyDescent="0.25">
      <c r="A1019" s="16" t="s">
        <v>600</v>
      </c>
      <c r="B1019" s="11" t="s">
        <v>1501</v>
      </c>
      <c r="C1019" s="113">
        <v>1800</v>
      </c>
      <c r="D1019" s="144"/>
      <c r="E1019" s="144"/>
      <c r="F1019" s="144"/>
      <c r="G1019" s="97">
        <f t="shared" si="66"/>
        <v>366318</v>
      </c>
      <c r="H1019" s="97"/>
      <c r="I1019" s="139"/>
    </row>
    <row r="1020" spans="1:9" hidden="1" outlineLevel="2" x14ac:dyDescent="0.25">
      <c r="A1020" s="16" t="s">
        <v>602</v>
      </c>
      <c r="B1020" s="11" t="s">
        <v>1502</v>
      </c>
      <c r="C1020" s="113">
        <v>10</v>
      </c>
      <c r="D1020" s="144">
        <v>2</v>
      </c>
      <c r="E1020" s="144"/>
      <c r="F1020" s="144"/>
      <c r="G1020" s="97">
        <f t="shared" si="66"/>
        <v>2035</v>
      </c>
      <c r="H1020" s="97">
        <f>ROUND($C$5*D1020,0)</f>
        <v>33</v>
      </c>
      <c r="I1020" s="139"/>
    </row>
    <row r="1021" spans="1:9" hidden="1" outlineLevel="2" x14ac:dyDescent="0.25">
      <c r="A1021" s="16" t="s">
        <v>602</v>
      </c>
      <c r="B1021" s="11" t="s">
        <v>1503</v>
      </c>
      <c r="C1021" s="113">
        <v>60</v>
      </c>
      <c r="D1021" s="144">
        <v>10</v>
      </c>
      <c r="E1021" s="144"/>
      <c r="F1021" s="144"/>
      <c r="G1021" s="97">
        <f t="shared" si="66"/>
        <v>12211</v>
      </c>
      <c r="H1021" s="97">
        <f>ROUND($C$5*D1021,0)</f>
        <v>163</v>
      </c>
      <c r="I1021" s="139"/>
    </row>
    <row r="1022" spans="1:9" hidden="1" outlineLevel="2" x14ac:dyDescent="0.25">
      <c r="A1022" s="16" t="s">
        <v>607</v>
      </c>
      <c r="B1022" s="11" t="s">
        <v>1504</v>
      </c>
      <c r="C1022" s="113">
        <v>3000</v>
      </c>
      <c r="D1022" s="144"/>
      <c r="E1022" s="144"/>
      <c r="F1022" s="144"/>
      <c r="G1022" s="97">
        <f t="shared" si="66"/>
        <v>610530</v>
      </c>
      <c r="H1022" s="97"/>
      <c r="I1022" s="139"/>
    </row>
    <row r="1023" spans="1:9" hidden="1" outlineLevel="2" x14ac:dyDescent="0.25">
      <c r="A1023" s="16" t="s">
        <v>1505</v>
      </c>
      <c r="B1023" s="11" t="s">
        <v>1506</v>
      </c>
      <c r="C1023" s="113">
        <v>60</v>
      </c>
      <c r="D1023" s="144">
        <v>5</v>
      </c>
      <c r="E1023" s="144"/>
      <c r="F1023" s="144"/>
      <c r="G1023" s="97">
        <f t="shared" si="66"/>
        <v>12211</v>
      </c>
      <c r="H1023" s="97">
        <f>ROUND($C$5*D1023,0)</f>
        <v>82</v>
      </c>
      <c r="I1023" s="139"/>
    </row>
    <row r="1024" spans="1:9" hidden="1" outlineLevel="2" x14ac:dyDescent="0.25">
      <c r="A1024" s="16" t="s">
        <v>1507</v>
      </c>
      <c r="B1024" s="11" t="s">
        <v>1508</v>
      </c>
      <c r="C1024" s="113">
        <v>60</v>
      </c>
      <c r="D1024" s="144">
        <v>3</v>
      </c>
      <c r="E1024" s="144"/>
      <c r="F1024" s="144"/>
      <c r="G1024" s="97">
        <f t="shared" si="66"/>
        <v>12211</v>
      </c>
      <c r="H1024" s="97">
        <f>ROUND($C$5*D1024,0)</f>
        <v>49</v>
      </c>
      <c r="I1024" s="139"/>
    </row>
    <row r="1025" spans="1:9" ht="31.5" hidden="1" outlineLevel="2" x14ac:dyDescent="0.25">
      <c r="A1025" s="16" t="s">
        <v>1092</v>
      </c>
      <c r="B1025" s="11" t="s">
        <v>1509</v>
      </c>
      <c r="C1025" s="113">
        <v>60</v>
      </c>
      <c r="D1025" s="144">
        <v>5</v>
      </c>
      <c r="E1025" s="144"/>
      <c r="F1025" s="144"/>
      <c r="G1025" s="97">
        <f t="shared" si="66"/>
        <v>12211</v>
      </c>
      <c r="H1025" s="97">
        <f>ROUND($C$5*D1025,0)</f>
        <v>82</v>
      </c>
      <c r="I1025" s="139"/>
    </row>
    <row r="1026" spans="1:9" hidden="1" outlineLevel="2" x14ac:dyDescent="0.25">
      <c r="A1026" s="16" t="s">
        <v>1510</v>
      </c>
      <c r="B1026" s="11" t="s">
        <v>1511</v>
      </c>
      <c r="C1026" s="113">
        <v>60</v>
      </c>
      <c r="D1026" s="144">
        <v>5</v>
      </c>
      <c r="E1026" s="144"/>
      <c r="F1026" s="144"/>
      <c r="G1026" s="97">
        <f t="shared" si="66"/>
        <v>12211</v>
      </c>
      <c r="H1026" s="97">
        <f>ROUND($C$5*D1026,0)</f>
        <v>82</v>
      </c>
      <c r="I1026" s="139"/>
    </row>
    <row r="1027" spans="1:9" hidden="1" outlineLevel="2" x14ac:dyDescent="0.25">
      <c r="A1027" s="16" t="s">
        <v>1512</v>
      </c>
      <c r="B1027" s="11" t="s">
        <v>1513</v>
      </c>
      <c r="C1027" s="113">
        <v>600</v>
      </c>
      <c r="D1027" s="144"/>
      <c r="E1027" s="144"/>
      <c r="F1027" s="144"/>
      <c r="G1027" s="97">
        <f t="shared" si="66"/>
        <v>122106</v>
      </c>
      <c r="H1027" s="97"/>
      <c r="I1027" s="139"/>
    </row>
    <row r="1028" spans="1:9" hidden="1" outlineLevel="2" x14ac:dyDescent="0.25">
      <c r="A1028" s="16" t="s">
        <v>1514</v>
      </c>
      <c r="B1028" s="11" t="s">
        <v>1515</v>
      </c>
      <c r="C1028" s="113">
        <v>10</v>
      </c>
      <c r="D1028" s="144"/>
      <c r="E1028" s="144"/>
      <c r="F1028" s="144"/>
      <c r="G1028" s="97">
        <f t="shared" si="66"/>
        <v>2035</v>
      </c>
      <c r="H1028" s="97"/>
      <c r="I1028" s="139"/>
    </row>
    <row r="1029" spans="1:9" ht="31.5" hidden="1" outlineLevel="2" x14ac:dyDescent="0.25">
      <c r="A1029" s="16" t="s">
        <v>1516</v>
      </c>
      <c r="B1029" s="11" t="s">
        <v>1517</v>
      </c>
      <c r="C1029" s="113">
        <v>60</v>
      </c>
      <c r="D1029" s="144">
        <v>5</v>
      </c>
      <c r="E1029" s="144"/>
      <c r="F1029" s="144"/>
      <c r="G1029" s="97">
        <f t="shared" si="66"/>
        <v>12211</v>
      </c>
      <c r="H1029" s="97">
        <f>ROUND($C$5*D1029,0)</f>
        <v>82</v>
      </c>
      <c r="I1029" s="139"/>
    </row>
    <row r="1030" spans="1:9" hidden="1" outlineLevel="2" x14ac:dyDescent="0.25">
      <c r="A1030" s="16" t="s">
        <v>1518</v>
      </c>
      <c r="B1030" s="11" t="s">
        <v>1519</v>
      </c>
      <c r="C1030" s="113">
        <v>60</v>
      </c>
      <c r="D1030" s="144">
        <v>5</v>
      </c>
      <c r="E1030" s="144"/>
      <c r="F1030" s="144"/>
      <c r="G1030" s="97">
        <f t="shared" si="66"/>
        <v>12211</v>
      </c>
      <c r="H1030" s="97">
        <f>ROUND($C$5*D1030,0)</f>
        <v>82</v>
      </c>
      <c r="I1030" s="139"/>
    </row>
    <row r="1031" spans="1:9" hidden="1" outlineLevel="2" x14ac:dyDescent="0.25">
      <c r="A1031" s="16" t="s">
        <v>1520</v>
      </c>
      <c r="B1031" s="11" t="s">
        <v>1521</v>
      </c>
      <c r="C1031" s="113">
        <v>60</v>
      </c>
      <c r="D1031" s="144">
        <v>3</v>
      </c>
      <c r="E1031" s="144"/>
      <c r="F1031" s="144"/>
      <c r="G1031" s="97">
        <f t="shared" si="66"/>
        <v>12211</v>
      </c>
      <c r="H1031" s="97">
        <f>ROUND($C$5*D1031,0)</f>
        <v>49</v>
      </c>
      <c r="I1031" s="139"/>
    </row>
    <row r="1032" spans="1:9" hidden="1" outlineLevel="2" x14ac:dyDescent="0.25">
      <c r="A1032" s="16" t="s">
        <v>1522</v>
      </c>
      <c r="B1032" s="11" t="s">
        <v>1523</v>
      </c>
      <c r="C1032" s="113">
        <v>120</v>
      </c>
      <c r="D1032" s="144"/>
      <c r="E1032" s="144"/>
      <c r="F1032" s="144"/>
      <c r="G1032" s="97">
        <f t="shared" si="66"/>
        <v>24421</v>
      </c>
      <c r="H1032" s="97"/>
      <c r="I1032" s="139"/>
    </row>
    <row r="1033" spans="1:9" hidden="1" outlineLevel="2" x14ac:dyDescent="0.25">
      <c r="A1033" s="16" t="s">
        <v>1522</v>
      </c>
      <c r="B1033" s="11" t="s">
        <v>1524</v>
      </c>
      <c r="C1033" s="113">
        <v>1800</v>
      </c>
      <c r="D1033" s="144"/>
      <c r="E1033" s="144"/>
      <c r="F1033" s="144"/>
      <c r="G1033" s="97">
        <f t="shared" si="66"/>
        <v>366318</v>
      </c>
      <c r="H1033" s="97"/>
      <c r="I1033" s="139"/>
    </row>
    <row r="1034" spans="1:9" hidden="1" outlineLevel="2" x14ac:dyDescent="0.25">
      <c r="A1034" s="16" t="s">
        <v>1525</v>
      </c>
      <c r="B1034" s="11" t="s">
        <v>1526</v>
      </c>
      <c r="C1034" s="113">
        <v>60</v>
      </c>
      <c r="D1034" s="144"/>
      <c r="E1034" s="144"/>
      <c r="F1034" s="144"/>
      <c r="G1034" s="97">
        <f t="shared" si="66"/>
        <v>12211</v>
      </c>
      <c r="H1034" s="97"/>
      <c r="I1034" s="139"/>
    </row>
    <row r="1035" spans="1:9" hidden="1" outlineLevel="2" x14ac:dyDescent="0.25">
      <c r="A1035" s="16" t="s">
        <v>1527</v>
      </c>
      <c r="B1035" s="11" t="s">
        <v>1528</v>
      </c>
      <c r="C1035" s="113">
        <v>120</v>
      </c>
      <c r="D1035" s="144"/>
      <c r="E1035" s="144"/>
      <c r="F1035" s="144"/>
      <c r="G1035" s="97">
        <f t="shared" si="66"/>
        <v>24421</v>
      </c>
      <c r="H1035" s="97"/>
      <c r="I1035" s="139"/>
    </row>
    <row r="1036" spans="1:9" hidden="1" outlineLevel="2" x14ac:dyDescent="0.25">
      <c r="A1036" s="16" t="s">
        <v>1527</v>
      </c>
      <c r="B1036" s="11" t="s">
        <v>1529</v>
      </c>
      <c r="C1036" s="113">
        <v>600</v>
      </c>
      <c r="D1036" s="144"/>
      <c r="E1036" s="144"/>
      <c r="F1036" s="144"/>
      <c r="G1036" s="97">
        <f t="shared" si="66"/>
        <v>122106</v>
      </c>
      <c r="H1036" s="97"/>
      <c r="I1036" s="139"/>
    </row>
    <row r="1037" spans="1:9" hidden="1" outlineLevel="2" x14ac:dyDescent="0.25">
      <c r="A1037" s="16" t="s">
        <v>1530</v>
      </c>
      <c r="B1037" s="11" t="s">
        <v>1531</v>
      </c>
      <c r="C1037" s="113">
        <v>60</v>
      </c>
      <c r="D1037" s="144">
        <v>5</v>
      </c>
      <c r="E1037" s="144"/>
      <c r="F1037" s="144"/>
      <c r="G1037" s="97">
        <f t="shared" si="66"/>
        <v>12211</v>
      </c>
      <c r="H1037" s="97">
        <f>ROUND($C$5*D1037,0)</f>
        <v>82</v>
      </c>
      <c r="I1037" s="139"/>
    </row>
    <row r="1038" spans="1:9" hidden="1" outlineLevel="2" x14ac:dyDescent="0.25">
      <c r="A1038" s="16" t="s">
        <v>1530</v>
      </c>
      <c r="B1038" s="11" t="s">
        <v>1532</v>
      </c>
      <c r="C1038" s="113">
        <v>300</v>
      </c>
      <c r="D1038" s="144">
        <v>25</v>
      </c>
      <c r="E1038" s="144"/>
      <c r="F1038" s="144"/>
      <c r="G1038" s="97">
        <f t="shared" si="66"/>
        <v>61053</v>
      </c>
      <c r="H1038" s="97">
        <f>ROUND($C$5*D1038,0)</f>
        <v>408</v>
      </c>
      <c r="I1038" s="139"/>
    </row>
    <row r="1039" spans="1:9" hidden="1" outlineLevel="2" x14ac:dyDescent="0.25">
      <c r="A1039" s="16" t="s">
        <v>1533</v>
      </c>
      <c r="B1039" s="11" t="s">
        <v>1534</v>
      </c>
      <c r="C1039" s="113">
        <v>120</v>
      </c>
      <c r="D1039" s="144"/>
      <c r="E1039" s="144"/>
      <c r="F1039" s="144"/>
      <c r="G1039" s="97">
        <f t="shared" si="66"/>
        <v>24421</v>
      </c>
      <c r="H1039" s="97"/>
      <c r="I1039" s="139"/>
    </row>
    <row r="1040" spans="1:9" hidden="1" outlineLevel="2" x14ac:dyDescent="0.25">
      <c r="A1040" s="16" t="s">
        <v>1533</v>
      </c>
      <c r="B1040" s="11" t="s">
        <v>1535</v>
      </c>
      <c r="C1040" s="113">
        <v>600</v>
      </c>
      <c r="D1040" s="144"/>
      <c r="E1040" s="144"/>
      <c r="F1040" s="144"/>
      <c r="G1040" s="97">
        <f t="shared" si="66"/>
        <v>122106</v>
      </c>
      <c r="H1040" s="97"/>
      <c r="I1040" s="139"/>
    </row>
    <row r="1041" spans="1:9" hidden="1" outlineLevel="2" x14ac:dyDescent="0.25">
      <c r="A1041" s="16" t="s">
        <v>1536</v>
      </c>
      <c r="B1041" s="11" t="s">
        <v>1534</v>
      </c>
      <c r="C1041" s="113">
        <v>10</v>
      </c>
      <c r="D1041" s="144">
        <v>2</v>
      </c>
      <c r="E1041" s="144"/>
      <c r="F1041" s="144"/>
      <c r="G1041" s="97">
        <f t="shared" si="66"/>
        <v>2035</v>
      </c>
      <c r="H1041" s="97">
        <f>ROUND($C$5*D1041,0)</f>
        <v>33</v>
      </c>
      <c r="I1041" s="139"/>
    </row>
    <row r="1042" spans="1:9" hidden="1" outlineLevel="2" x14ac:dyDescent="0.25">
      <c r="A1042" s="16" t="s">
        <v>1536</v>
      </c>
      <c r="B1042" s="11" t="s">
        <v>1535</v>
      </c>
      <c r="C1042" s="113">
        <v>60</v>
      </c>
      <c r="D1042" s="144">
        <v>10</v>
      </c>
      <c r="E1042" s="144"/>
      <c r="F1042" s="144"/>
      <c r="G1042" s="97">
        <f t="shared" si="66"/>
        <v>12211</v>
      </c>
      <c r="H1042" s="97">
        <f>ROUND($C$5*D1042,0)</f>
        <v>163</v>
      </c>
      <c r="I1042" s="139"/>
    </row>
    <row r="1043" spans="1:9" hidden="1" outlineLevel="2" x14ac:dyDescent="0.25">
      <c r="A1043" s="16" t="s">
        <v>1537</v>
      </c>
      <c r="B1043" s="11" t="s">
        <v>1538</v>
      </c>
      <c r="C1043" s="113">
        <v>120</v>
      </c>
      <c r="D1043" s="144"/>
      <c r="E1043" s="144"/>
      <c r="F1043" s="144"/>
      <c r="G1043" s="97">
        <f t="shared" si="66"/>
        <v>24421</v>
      </c>
      <c r="H1043" s="97"/>
      <c r="I1043" s="139"/>
    </row>
    <row r="1044" spans="1:9" hidden="1" outlineLevel="2" x14ac:dyDescent="0.25">
      <c r="A1044" s="16" t="s">
        <v>1537</v>
      </c>
      <c r="B1044" s="11" t="s">
        <v>1539</v>
      </c>
      <c r="C1044" s="113">
        <v>600</v>
      </c>
      <c r="D1044" s="144"/>
      <c r="E1044" s="144"/>
      <c r="F1044" s="144"/>
      <c r="G1044" s="97">
        <f t="shared" si="66"/>
        <v>122106</v>
      </c>
      <c r="H1044" s="97"/>
      <c r="I1044" s="139"/>
    </row>
    <row r="1045" spans="1:9" hidden="1" outlineLevel="2" x14ac:dyDescent="0.25">
      <c r="A1045" s="12"/>
      <c r="B1045" s="13"/>
      <c r="C1045" s="14"/>
      <c r="D1045" s="47"/>
      <c r="E1045" s="47"/>
      <c r="F1045" s="47"/>
      <c r="G1045" s="48"/>
      <c r="H1045" s="15"/>
    </row>
    <row r="1046" spans="1:9" outlineLevel="1" collapsed="1" x14ac:dyDescent="0.25">
      <c r="A1046" s="8" t="s">
        <v>1540</v>
      </c>
      <c r="B1046" s="9"/>
      <c r="C1046" s="9"/>
      <c r="D1046" s="9"/>
      <c r="E1046" s="9"/>
      <c r="F1046" s="9"/>
      <c r="G1046" s="9"/>
      <c r="H1046" s="10"/>
    </row>
    <row r="1047" spans="1:9" ht="47.25" hidden="1" outlineLevel="2" x14ac:dyDescent="0.25">
      <c r="A1047" s="96" t="s">
        <v>7</v>
      </c>
      <c r="B1047" s="96" t="s">
        <v>249</v>
      </c>
      <c r="C1047" s="96" t="s">
        <v>250</v>
      </c>
      <c r="D1047" s="96" t="s">
        <v>251</v>
      </c>
      <c r="E1047" s="96"/>
      <c r="F1047" s="96"/>
      <c r="G1047" s="96" t="s">
        <v>252</v>
      </c>
      <c r="H1047" s="96" t="s">
        <v>253</v>
      </c>
    </row>
    <row r="1048" spans="1:9" hidden="1" outlineLevel="2" x14ac:dyDescent="0.25">
      <c r="A1048" s="16">
        <v>10</v>
      </c>
      <c r="B1048" s="11" t="s">
        <v>1541</v>
      </c>
      <c r="C1048" s="98">
        <v>5</v>
      </c>
      <c r="D1048" s="145"/>
      <c r="E1048" s="145"/>
      <c r="F1048" s="145"/>
      <c r="G1048" s="97">
        <f>ROUND($C$6*C1048,0)</f>
        <v>1018</v>
      </c>
      <c r="H1048" s="97"/>
    </row>
    <row r="1049" spans="1:9" ht="31.5" hidden="1" outlineLevel="2" x14ac:dyDescent="0.25">
      <c r="A1049" s="16" t="s">
        <v>1542</v>
      </c>
      <c r="B1049" s="11" t="s">
        <v>1543</v>
      </c>
      <c r="C1049" s="98">
        <v>10</v>
      </c>
      <c r="D1049" s="143">
        <v>1</v>
      </c>
      <c r="E1049" s="143"/>
      <c r="F1049" s="143"/>
      <c r="G1049" s="97">
        <f>ROUND($C$6*C1049,0)</f>
        <v>2035</v>
      </c>
      <c r="H1049" s="97">
        <f>ROUND($C$6*D1049,0)</f>
        <v>204</v>
      </c>
    </row>
    <row r="1050" spans="1:9" hidden="1" outlineLevel="2" x14ac:dyDescent="0.25">
      <c r="A1050" s="12"/>
      <c r="B1050" s="13"/>
      <c r="C1050" s="14"/>
      <c r="D1050" s="47"/>
      <c r="E1050" s="47"/>
      <c r="F1050" s="47"/>
      <c r="G1050" s="48"/>
      <c r="H1050" s="15"/>
    </row>
    <row r="1051" spans="1:9" outlineLevel="1" collapsed="1" x14ac:dyDescent="0.25">
      <c r="A1051" s="8" t="s">
        <v>1544</v>
      </c>
      <c r="B1051" s="9"/>
      <c r="C1051" s="9"/>
      <c r="D1051" s="9"/>
      <c r="E1051" s="9"/>
      <c r="F1051" s="9"/>
      <c r="G1051" s="9"/>
      <c r="H1051" s="10"/>
    </row>
    <row r="1052" spans="1:9" ht="47.25" hidden="1" outlineLevel="2" x14ac:dyDescent="0.25">
      <c r="A1052" s="96" t="s">
        <v>7</v>
      </c>
      <c r="B1052" s="96" t="s">
        <v>249</v>
      </c>
      <c r="C1052" s="96" t="s">
        <v>250</v>
      </c>
      <c r="D1052" s="96" t="s">
        <v>251</v>
      </c>
      <c r="E1052" s="96"/>
      <c r="F1052" s="96"/>
      <c r="G1052" s="96" t="s">
        <v>252</v>
      </c>
      <c r="H1052" s="96" t="s">
        <v>253</v>
      </c>
    </row>
    <row r="1053" spans="1:9" hidden="1" outlineLevel="2" x14ac:dyDescent="0.25">
      <c r="A1053" s="16" t="s">
        <v>922</v>
      </c>
      <c r="B1053" s="11" t="s">
        <v>1545</v>
      </c>
      <c r="C1053" s="98">
        <v>600</v>
      </c>
      <c r="D1053" s="49"/>
      <c r="E1053" s="49"/>
      <c r="F1053" s="49"/>
      <c r="G1053" s="97">
        <f t="shared" ref="G1053:G1116" si="67">ROUND($C$6*C1053,0)</f>
        <v>122106</v>
      </c>
      <c r="H1053" s="50"/>
    </row>
    <row r="1054" spans="1:9" ht="31.5" hidden="1" outlineLevel="2" x14ac:dyDescent="0.25">
      <c r="A1054" s="16" t="s">
        <v>922</v>
      </c>
      <c r="B1054" s="11" t="s">
        <v>1546</v>
      </c>
      <c r="C1054" s="98">
        <v>250</v>
      </c>
      <c r="D1054" s="49"/>
      <c r="E1054" s="49"/>
      <c r="F1054" s="49"/>
      <c r="G1054" s="97">
        <f t="shared" si="67"/>
        <v>50878</v>
      </c>
      <c r="H1054" s="50"/>
    </row>
    <row r="1055" spans="1:9" hidden="1" outlineLevel="2" x14ac:dyDescent="0.25">
      <c r="A1055" s="16" t="s">
        <v>518</v>
      </c>
      <c r="B1055" s="11" t="s">
        <v>1547</v>
      </c>
      <c r="C1055" s="98">
        <v>1200</v>
      </c>
      <c r="D1055" s="49"/>
      <c r="E1055" s="49"/>
      <c r="F1055" s="49"/>
      <c r="G1055" s="97">
        <f t="shared" si="67"/>
        <v>244212</v>
      </c>
      <c r="H1055" s="50"/>
    </row>
    <row r="1056" spans="1:9" hidden="1" outlineLevel="2" x14ac:dyDescent="0.25">
      <c r="A1056" s="16" t="s">
        <v>518</v>
      </c>
      <c r="B1056" s="11" t="s">
        <v>1548</v>
      </c>
      <c r="C1056" s="98">
        <v>500</v>
      </c>
      <c r="D1056" s="49"/>
      <c r="E1056" s="49"/>
      <c r="F1056" s="49"/>
      <c r="G1056" s="97">
        <f t="shared" si="67"/>
        <v>101755</v>
      </c>
      <c r="H1056" s="50"/>
    </row>
    <row r="1057" spans="1:9" ht="31.5" hidden="1" outlineLevel="2" x14ac:dyDescent="0.25">
      <c r="A1057" s="16" t="s">
        <v>1549</v>
      </c>
      <c r="B1057" s="11" t="s">
        <v>1550</v>
      </c>
      <c r="C1057" s="98">
        <v>250</v>
      </c>
      <c r="D1057" s="49"/>
      <c r="E1057" s="49"/>
      <c r="F1057" s="49"/>
      <c r="G1057" s="97">
        <f t="shared" si="67"/>
        <v>50878</v>
      </c>
      <c r="H1057" s="50"/>
    </row>
    <row r="1058" spans="1:9" ht="31.5" hidden="1" outlineLevel="2" x14ac:dyDescent="0.25">
      <c r="A1058" s="16" t="s">
        <v>1551</v>
      </c>
      <c r="B1058" s="11" t="s">
        <v>1552</v>
      </c>
      <c r="C1058" s="98">
        <v>600</v>
      </c>
      <c r="D1058" s="49"/>
      <c r="E1058" s="49"/>
      <c r="F1058" s="49"/>
      <c r="G1058" s="97">
        <f t="shared" si="67"/>
        <v>122106</v>
      </c>
      <c r="H1058" s="50"/>
    </row>
    <row r="1059" spans="1:9" ht="31.5" hidden="1" outlineLevel="2" x14ac:dyDescent="0.25">
      <c r="A1059" s="16" t="s">
        <v>1553</v>
      </c>
      <c r="B1059" s="11" t="s">
        <v>1554</v>
      </c>
      <c r="C1059" s="98">
        <v>20</v>
      </c>
      <c r="D1059" s="49"/>
      <c r="E1059" s="49"/>
      <c r="F1059" s="49"/>
      <c r="G1059" s="97">
        <f t="shared" si="67"/>
        <v>4070</v>
      </c>
      <c r="H1059" s="50"/>
    </row>
    <row r="1060" spans="1:9" hidden="1" outlineLevel="2" x14ac:dyDescent="0.25">
      <c r="A1060" s="16" t="s">
        <v>1555</v>
      </c>
      <c r="B1060" s="11" t="s">
        <v>1556</v>
      </c>
      <c r="C1060" s="98">
        <v>500</v>
      </c>
      <c r="D1060" s="49"/>
      <c r="E1060" s="49"/>
      <c r="F1060" s="49"/>
      <c r="G1060" s="97">
        <f>ROUND($C$6*C1060,0)</f>
        <v>101755</v>
      </c>
      <c r="H1060" s="50"/>
      <c r="I1060" s="46"/>
    </row>
    <row r="1061" spans="1:9" ht="31.5" hidden="1" outlineLevel="2" x14ac:dyDescent="0.25">
      <c r="A1061" s="16" t="s">
        <v>1557</v>
      </c>
      <c r="B1061" s="11" t="s">
        <v>1558</v>
      </c>
      <c r="C1061" s="98">
        <v>500</v>
      </c>
      <c r="D1061" s="49"/>
      <c r="E1061" s="49"/>
      <c r="F1061" s="49"/>
      <c r="G1061" s="97">
        <f t="shared" si="67"/>
        <v>101755</v>
      </c>
      <c r="H1061" s="50"/>
      <c r="I1061" s="46"/>
    </row>
    <row r="1062" spans="1:9" hidden="1" outlineLevel="2" x14ac:dyDescent="0.25">
      <c r="A1062" s="16" t="s">
        <v>531</v>
      </c>
      <c r="B1062" s="11" t="s">
        <v>1559</v>
      </c>
      <c r="C1062" s="98">
        <v>500</v>
      </c>
      <c r="D1062" s="49"/>
      <c r="E1062" s="49"/>
      <c r="F1062" s="49"/>
      <c r="G1062" s="97">
        <f t="shared" si="67"/>
        <v>101755</v>
      </c>
      <c r="H1062" s="50"/>
    </row>
    <row r="1063" spans="1:9" hidden="1" outlineLevel="2" x14ac:dyDescent="0.25">
      <c r="A1063" s="16" t="s">
        <v>531</v>
      </c>
      <c r="B1063" s="11" t="s">
        <v>1560</v>
      </c>
      <c r="C1063" s="98">
        <v>1200</v>
      </c>
      <c r="D1063" s="49"/>
      <c r="E1063" s="49"/>
      <c r="F1063" s="49"/>
      <c r="G1063" s="97">
        <f t="shared" si="67"/>
        <v>244212</v>
      </c>
      <c r="H1063" s="50"/>
    </row>
    <row r="1064" spans="1:9" hidden="1" outlineLevel="2" x14ac:dyDescent="0.25">
      <c r="A1064" s="16" t="s">
        <v>1561</v>
      </c>
      <c r="B1064" s="11" t="s">
        <v>1562</v>
      </c>
      <c r="C1064" s="103">
        <v>500</v>
      </c>
      <c r="D1064" s="56"/>
      <c r="E1064" s="56"/>
      <c r="F1064" s="56"/>
      <c r="G1064" s="97">
        <f t="shared" si="67"/>
        <v>101755</v>
      </c>
      <c r="H1064" s="57"/>
    </row>
    <row r="1065" spans="1:9" hidden="1" outlineLevel="2" x14ac:dyDescent="0.25">
      <c r="A1065" s="16" t="s">
        <v>1561</v>
      </c>
      <c r="B1065" s="11" t="s">
        <v>1563</v>
      </c>
      <c r="C1065" s="103">
        <v>1200</v>
      </c>
      <c r="D1065" s="56"/>
      <c r="E1065" s="56"/>
      <c r="F1065" s="56"/>
      <c r="G1065" s="97">
        <f t="shared" si="67"/>
        <v>244212</v>
      </c>
      <c r="H1065" s="57"/>
    </row>
    <row r="1066" spans="1:9" ht="31.5" hidden="1" outlineLevel="2" x14ac:dyDescent="0.25">
      <c r="A1066" s="16" t="s">
        <v>1564</v>
      </c>
      <c r="B1066" s="11" t="s">
        <v>1565</v>
      </c>
      <c r="C1066" s="98">
        <v>500</v>
      </c>
      <c r="D1066" s="49"/>
      <c r="E1066" s="49"/>
      <c r="F1066" s="49"/>
      <c r="G1066" s="97">
        <f t="shared" si="67"/>
        <v>101755</v>
      </c>
      <c r="H1066" s="50"/>
    </row>
    <row r="1067" spans="1:9" ht="31.5" hidden="1" outlineLevel="2" x14ac:dyDescent="0.25">
      <c r="A1067" s="16" t="s">
        <v>1564</v>
      </c>
      <c r="B1067" s="11" t="s">
        <v>1566</v>
      </c>
      <c r="C1067" s="98">
        <v>1200</v>
      </c>
      <c r="D1067" s="49"/>
      <c r="E1067" s="49"/>
      <c r="F1067" s="49"/>
      <c r="G1067" s="97">
        <f t="shared" si="67"/>
        <v>244212</v>
      </c>
      <c r="H1067" s="50"/>
    </row>
    <row r="1068" spans="1:9" hidden="1" outlineLevel="2" x14ac:dyDescent="0.25">
      <c r="A1068" s="16" t="s">
        <v>1567</v>
      </c>
      <c r="B1068" s="11" t="s">
        <v>1568</v>
      </c>
      <c r="C1068" s="98">
        <v>500</v>
      </c>
      <c r="D1068" s="49"/>
      <c r="E1068" s="49"/>
      <c r="F1068" s="49"/>
      <c r="G1068" s="97">
        <f t="shared" si="67"/>
        <v>101755</v>
      </c>
      <c r="H1068" s="50"/>
    </row>
    <row r="1069" spans="1:9" hidden="1" outlineLevel="2" x14ac:dyDescent="0.25">
      <c r="A1069" s="16" t="s">
        <v>1567</v>
      </c>
      <c r="B1069" s="11" t="s">
        <v>1569</v>
      </c>
      <c r="C1069" s="98">
        <v>1200</v>
      </c>
      <c r="D1069" s="49"/>
      <c r="E1069" s="49"/>
      <c r="F1069" s="49"/>
      <c r="G1069" s="97">
        <f t="shared" si="67"/>
        <v>244212</v>
      </c>
      <c r="H1069" s="50"/>
    </row>
    <row r="1070" spans="1:9" hidden="1" outlineLevel="2" x14ac:dyDescent="0.25">
      <c r="A1070" s="16" t="s">
        <v>1570</v>
      </c>
      <c r="B1070" s="11" t="s">
        <v>1571</v>
      </c>
      <c r="C1070" s="98">
        <v>500</v>
      </c>
      <c r="D1070" s="49"/>
      <c r="E1070" s="49"/>
      <c r="F1070" s="49"/>
      <c r="G1070" s="97">
        <f t="shared" si="67"/>
        <v>101755</v>
      </c>
      <c r="H1070" s="50"/>
    </row>
    <row r="1071" spans="1:9" hidden="1" outlineLevel="2" x14ac:dyDescent="0.25">
      <c r="A1071" s="16" t="s">
        <v>1570</v>
      </c>
      <c r="B1071" s="11" t="s">
        <v>1572</v>
      </c>
      <c r="C1071" s="98">
        <v>1200</v>
      </c>
      <c r="D1071" s="49"/>
      <c r="E1071" s="49"/>
      <c r="F1071" s="49"/>
      <c r="G1071" s="97">
        <f t="shared" si="67"/>
        <v>244212</v>
      </c>
      <c r="H1071" s="50"/>
    </row>
    <row r="1072" spans="1:9" hidden="1" outlineLevel="2" x14ac:dyDescent="0.25">
      <c r="A1072" s="16" t="s">
        <v>1573</v>
      </c>
      <c r="B1072" s="11" t="s">
        <v>1574</v>
      </c>
      <c r="C1072" s="98">
        <v>500</v>
      </c>
      <c r="D1072" s="49"/>
      <c r="E1072" s="49"/>
      <c r="F1072" s="49"/>
      <c r="G1072" s="97">
        <f t="shared" si="67"/>
        <v>101755</v>
      </c>
      <c r="H1072" s="50"/>
    </row>
    <row r="1073" spans="1:9" hidden="1" outlineLevel="2" x14ac:dyDescent="0.25">
      <c r="A1073" s="16" t="s">
        <v>1573</v>
      </c>
      <c r="B1073" s="11" t="s">
        <v>1575</v>
      </c>
      <c r="C1073" s="98">
        <v>1200</v>
      </c>
      <c r="D1073" s="49"/>
      <c r="E1073" s="49"/>
      <c r="F1073" s="49"/>
      <c r="G1073" s="97">
        <f t="shared" si="67"/>
        <v>244212</v>
      </c>
      <c r="H1073" s="50"/>
    </row>
    <row r="1074" spans="1:9" hidden="1" outlineLevel="2" x14ac:dyDescent="0.25">
      <c r="A1074" s="16" t="s">
        <v>1576</v>
      </c>
      <c r="B1074" s="11" t="s">
        <v>1577</v>
      </c>
      <c r="C1074" s="98">
        <v>120</v>
      </c>
      <c r="D1074" s="49"/>
      <c r="E1074" s="49"/>
      <c r="F1074" s="49"/>
      <c r="G1074" s="97">
        <f t="shared" si="67"/>
        <v>24421</v>
      </c>
      <c r="H1074" s="50"/>
    </row>
    <row r="1075" spans="1:9" hidden="1" outlineLevel="2" x14ac:dyDescent="0.25">
      <c r="A1075" s="16" t="s">
        <v>1578</v>
      </c>
      <c r="B1075" s="11" t="s">
        <v>1579</v>
      </c>
      <c r="C1075" s="98">
        <v>120</v>
      </c>
      <c r="D1075" s="49"/>
      <c r="E1075" s="49"/>
      <c r="F1075" s="49"/>
      <c r="G1075" s="97">
        <f t="shared" si="67"/>
        <v>24421</v>
      </c>
      <c r="H1075" s="50"/>
    </row>
    <row r="1076" spans="1:9" hidden="1" outlineLevel="2" x14ac:dyDescent="0.25">
      <c r="A1076" s="16" t="s">
        <v>1580</v>
      </c>
      <c r="B1076" s="11" t="s">
        <v>1581</v>
      </c>
      <c r="C1076" s="98">
        <v>240</v>
      </c>
      <c r="D1076" s="49"/>
      <c r="E1076" s="49"/>
      <c r="F1076" s="49"/>
      <c r="G1076" s="97">
        <f t="shared" si="67"/>
        <v>48842</v>
      </c>
      <c r="H1076" s="50"/>
    </row>
    <row r="1077" spans="1:9" hidden="1" outlineLevel="2" x14ac:dyDescent="0.25">
      <c r="A1077" s="16" t="s">
        <v>1580</v>
      </c>
      <c r="B1077" s="11" t="s">
        <v>1582</v>
      </c>
      <c r="C1077" s="98">
        <v>1200</v>
      </c>
      <c r="D1077" s="49"/>
      <c r="E1077" s="49"/>
      <c r="F1077" s="49"/>
      <c r="G1077" s="97">
        <f t="shared" si="67"/>
        <v>244212</v>
      </c>
      <c r="H1077" s="50"/>
    </row>
    <row r="1078" spans="1:9" hidden="1" outlineLevel="2" x14ac:dyDescent="0.25">
      <c r="A1078" s="16" t="s">
        <v>1583</v>
      </c>
      <c r="B1078" s="11" t="s">
        <v>1584</v>
      </c>
      <c r="C1078" s="98">
        <v>240</v>
      </c>
      <c r="D1078" s="49"/>
      <c r="E1078" s="49"/>
      <c r="F1078" s="49"/>
      <c r="G1078" s="97">
        <f t="shared" si="67"/>
        <v>48842</v>
      </c>
      <c r="H1078" s="50"/>
    </row>
    <row r="1079" spans="1:9" hidden="1" outlineLevel="2" x14ac:dyDescent="0.25">
      <c r="A1079" s="16" t="s">
        <v>1583</v>
      </c>
      <c r="B1079" s="11" t="s">
        <v>1585</v>
      </c>
      <c r="C1079" s="98">
        <v>1200</v>
      </c>
      <c r="D1079" s="49"/>
      <c r="E1079" s="49"/>
      <c r="F1079" s="49"/>
      <c r="G1079" s="97">
        <f t="shared" si="67"/>
        <v>244212</v>
      </c>
      <c r="H1079" s="71"/>
    </row>
    <row r="1080" spans="1:9" hidden="1" outlineLevel="2" x14ac:dyDescent="0.25">
      <c r="A1080" s="16" t="s">
        <v>1586</v>
      </c>
      <c r="B1080" s="11" t="s">
        <v>1587</v>
      </c>
      <c r="C1080" s="98">
        <v>240</v>
      </c>
      <c r="D1080" s="49"/>
      <c r="E1080" s="49"/>
      <c r="F1080" s="49"/>
      <c r="G1080" s="97">
        <f t="shared" si="67"/>
        <v>48842</v>
      </c>
      <c r="H1080" s="50"/>
    </row>
    <row r="1081" spans="1:9" hidden="1" outlineLevel="2" x14ac:dyDescent="0.25">
      <c r="A1081" s="16" t="s">
        <v>1586</v>
      </c>
      <c r="B1081" s="11" t="s">
        <v>1588</v>
      </c>
      <c r="C1081" s="98">
        <v>1200</v>
      </c>
      <c r="D1081" s="49"/>
      <c r="E1081" s="49"/>
      <c r="F1081" s="49"/>
      <c r="G1081" s="97">
        <f t="shared" si="67"/>
        <v>244212</v>
      </c>
      <c r="H1081" s="50"/>
    </row>
    <row r="1082" spans="1:9" hidden="1" outlineLevel="2" x14ac:dyDescent="0.25">
      <c r="A1082" s="16" t="s">
        <v>1589</v>
      </c>
      <c r="B1082" s="11" t="s">
        <v>1590</v>
      </c>
      <c r="C1082" s="103">
        <v>240</v>
      </c>
      <c r="D1082" s="56"/>
      <c r="E1082" s="56"/>
      <c r="F1082" s="56"/>
      <c r="G1082" s="97">
        <f t="shared" si="67"/>
        <v>48842</v>
      </c>
      <c r="H1082" s="57"/>
    </row>
    <row r="1083" spans="1:9" ht="31.5" hidden="1" outlineLevel="2" x14ac:dyDescent="0.25">
      <c r="A1083" s="16" t="s">
        <v>1589</v>
      </c>
      <c r="B1083" s="11" t="s">
        <v>1591</v>
      </c>
      <c r="C1083" s="103">
        <v>1200</v>
      </c>
      <c r="D1083" s="56"/>
      <c r="E1083" s="56"/>
      <c r="F1083" s="56"/>
      <c r="G1083" s="97">
        <f t="shared" si="67"/>
        <v>244212</v>
      </c>
      <c r="H1083" s="57"/>
    </row>
    <row r="1084" spans="1:9" ht="31.5" hidden="1" outlineLevel="2" x14ac:dyDescent="0.25">
      <c r="A1084" s="16" t="s">
        <v>1592</v>
      </c>
      <c r="B1084" s="11" t="s">
        <v>1593</v>
      </c>
      <c r="C1084" s="103">
        <v>240</v>
      </c>
      <c r="D1084" s="56"/>
      <c r="E1084" s="56"/>
      <c r="F1084" s="56"/>
      <c r="G1084" s="97">
        <f t="shared" si="67"/>
        <v>48842</v>
      </c>
      <c r="H1084" s="57"/>
      <c r="I1084" s="40"/>
    </row>
    <row r="1085" spans="1:9" ht="31.5" hidden="1" outlineLevel="2" x14ac:dyDescent="0.25">
      <c r="A1085" s="16" t="s">
        <v>1592</v>
      </c>
      <c r="B1085" s="11" t="s">
        <v>1594</v>
      </c>
      <c r="C1085" s="103">
        <v>1200</v>
      </c>
      <c r="D1085" s="56"/>
      <c r="E1085" s="56"/>
      <c r="F1085" s="56"/>
      <c r="G1085" s="97">
        <f t="shared" si="67"/>
        <v>244212</v>
      </c>
      <c r="H1085" s="57"/>
      <c r="I1085" s="40"/>
    </row>
    <row r="1086" spans="1:9" ht="31.5" hidden="1" outlineLevel="2" x14ac:dyDescent="0.25">
      <c r="A1086" s="16" t="s">
        <v>1595</v>
      </c>
      <c r="B1086" s="29" t="s">
        <v>1596</v>
      </c>
      <c r="C1086" s="98">
        <v>240</v>
      </c>
      <c r="D1086" s="49"/>
      <c r="E1086" s="49"/>
      <c r="F1086" s="49"/>
      <c r="G1086" s="97">
        <f t="shared" si="67"/>
        <v>48842</v>
      </c>
      <c r="H1086" s="50"/>
    </row>
    <row r="1087" spans="1:9" ht="31.5" hidden="1" outlineLevel="2" x14ac:dyDescent="0.25">
      <c r="A1087" s="16" t="s">
        <v>1595</v>
      </c>
      <c r="B1087" s="29" t="s">
        <v>1597</v>
      </c>
      <c r="C1087" s="98">
        <v>1200</v>
      </c>
      <c r="D1087" s="49"/>
      <c r="E1087" s="49"/>
      <c r="F1087" s="49"/>
      <c r="G1087" s="97">
        <f t="shared" si="67"/>
        <v>244212</v>
      </c>
      <c r="H1087" s="50"/>
    </row>
    <row r="1088" spans="1:9" hidden="1" outlineLevel="2" x14ac:dyDescent="0.25">
      <c r="A1088" s="16" t="s">
        <v>1598</v>
      </c>
      <c r="B1088" s="11" t="s">
        <v>1599</v>
      </c>
      <c r="C1088" s="98">
        <v>10</v>
      </c>
      <c r="D1088" s="51">
        <v>2</v>
      </c>
      <c r="E1088" s="51"/>
      <c r="F1088" s="51"/>
      <c r="G1088" s="97">
        <f>ROUND($C$6*C1088,0)</f>
        <v>2035</v>
      </c>
      <c r="H1088" s="32">
        <f>ROUND($C$6*D1088,0)</f>
        <v>407</v>
      </c>
      <c r="I1088" s="46"/>
    </row>
    <row r="1089" spans="1:8" hidden="1" outlineLevel="2" x14ac:dyDescent="0.25">
      <c r="A1089" s="16" t="s">
        <v>1600</v>
      </c>
      <c r="B1089" s="11" t="s">
        <v>1601</v>
      </c>
      <c r="C1089" s="98">
        <v>60</v>
      </c>
      <c r="D1089" s="49"/>
      <c r="E1089" s="49"/>
      <c r="F1089" s="49"/>
      <c r="G1089" s="97">
        <f t="shared" si="67"/>
        <v>12211</v>
      </c>
      <c r="H1089" s="50"/>
    </row>
    <row r="1090" spans="1:8" ht="31.5" hidden="1" outlineLevel="2" x14ac:dyDescent="0.25">
      <c r="A1090" s="16" t="s">
        <v>1600</v>
      </c>
      <c r="B1090" s="11" t="s">
        <v>1602</v>
      </c>
      <c r="C1090" s="98">
        <v>300</v>
      </c>
      <c r="D1090" s="49"/>
      <c r="E1090" s="49"/>
      <c r="F1090" s="49"/>
      <c r="G1090" s="97">
        <f t="shared" si="67"/>
        <v>61053</v>
      </c>
      <c r="H1090" s="50"/>
    </row>
    <row r="1091" spans="1:8" hidden="1" outlineLevel="2" x14ac:dyDescent="0.25">
      <c r="A1091" s="16" t="s">
        <v>1603</v>
      </c>
      <c r="B1091" s="11" t="s">
        <v>1604</v>
      </c>
      <c r="C1091" s="98">
        <v>60</v>
      </c>
      <c r="D1091" s="49"/>
      <c r="E1091" s="49"/>
      <c r="F1091" s="49"/>
      <c r="G1091" s="97">
        <f t="shared" si="67"/>
        <v>12211</v>
      </c>
      <c r="H1091" s="50"/>
    </row>
    <row r="1092" spans="1:8" hidden="1" outlineLevel="2" x14ac:dyDescent="0.25">
      <c r="A1092" s="16" t="s">
        <v>1603</v>
      </c>
      <c r="B1092" s="11" t="s">
        <v>1605</v>
      </c>
      <c r="C1092" s="98">
        <v>300</v>
      </c>
      <c r="D1092" s="49"/>
      <c r="E1092" s="49"/>
      <c r="F1092" s="49"/>
      <c r="G1092" s="97">
        <f t="shared" si="67"/>
        <v>61053</v>
      </c>
      <c r="H1092" s="50"/>
    </row>
    <row r="1093" spans="1:8" hidden="1" outlineLevel="2" x14ac:dyDescent="0.25">
      <c r="A1093" s="16" t="s">
        <v>1038</v>
      </c>
      <c r="B1093" s="11" t="s">
        <v>1606</v>
      </c>
      <c r="C1093" s="98">
        <v>120</v>
      </c>
      <c r="D1093" s="49"/>
      <c r="E1093" s="49"/>
      <c r="F1093" s="49"/>
      <c r="G1093" s="97">
        <f t="shared" si="67"/>
        <v>24421</v>
      </c>
      <c r="H1093" s="50"/>
    </row>
    <row r="1094" spans="1:8" ht="31.5" hidden="1" outlineLevel="2" x14ac:dyDescent="0.25">
      <c r="A1094" s="16" t="s">
        <v>1038</v>
      </c>
      <c r="B1094" s="11" t="s">
        <v>1607</v>
      </c>
      <c r="C1094" s="98">
        <v>600</v>
      </c>
      <c r="D1094" s="49"/>
      <c r="E1094" s="49"/>
      <c r="F1094" s="49"/>
      <c r="G1094" s="97">
        <f t="shared" si="67"/>
        <v>122106</v>
      </c>
      <c r="H1094" s="50"/>
    </row>
    <row r="1095" spans="1:8" hidden="1" outlineLevel="2" x14ac:dyDescent="0.25">
      <c r="A1095" s="16" t="s">
        <v>1608</v>
      </c>
      <c r="B1095" s="11" t="s">
        <v>1609</v>
      </c>
      <c r="C1095" s="98">
        <v>120</v>
      </c>
      <c r="D1095" s="49"/>
      <c r="E1095" s="49"/>
      <c r="F1095" s="49"/>
      <c r="G1095" s="97">
        <f t="shared" si="67"/>
        <v>24421</v>
      </c>
      <c r="H1095" s="50"/>
    </row>
    <row r="1096" spans="1:8" ht="31.5" hidden="1" outlineLevel="2" x14ac:dyDescent="0.25">
      <c r="A1096" s="16" t="s">
        <v>1608</v>
      </c>
      <c r="B1096" s="11" t="s">
        <v>1610</v>
      </c>
      <c r="C1096" s="98">
        <v>600</v>
      </c>
      <c r="D1096" s="49"/>
      <c r="E1096" s="49"/>
      <c r="F1096" s="49"/>
      <c r="G1096" s="97">
        <f t="shared" si="67"/>
        <v>122106</v>
      </c>
      <c r="H1096" s="50"/>
    </row>
    <row r="1097" spans="1:8" hidden="1" outlineLevel="2" x14ac:dyDescent="0.25">
      <c r="A1097" s="16" t="s">
        <v>1611</v>
      </c>
      <c r="B1097" s="11" t="s">
        <v>1612</v>
      </c>
      <c r="C1097" s="98">
        <v>120</v>
      </c>
      <c r="D1097" s="49"/>
      <c r="E1097" s="49"/>
      <c r="F1097" s="49"/>
      <c r="G1097" s="97">
        <f t="shared" si="67"/>
        <v>24421</v>
      </c>
      <c r="H1097" s="50"/>
    </row>
    <row r="1098" spans="1:8" ht="31.5" hidden="1" outlineLevel="2" x14ac:dyDescent="0.25">
      <c r="A1098" s="16" t="s">
        <v>1611</v>
      </c>
      <c r="B1098" s="11" t="s">
        <v>1613</v>
      </c>
      <c r="C1098" s="98">
        <v>600</v>
      </c>
      <c r="D1098" s="49"/>
      <c r="E1098" s="49"/>
      <c r="F1098" s="49"/>
      <c r="G1098" s="97">
        <f t="shared" si="67"/>
        <v>122106</v>
      </c>
      <c r="H1098" s="50"/>
    </row>
    <row r="1099" spans="1:8" hidden="1" outlineLevel="2" x14ac:dyDescent="0.25">
      <c r="A1099" s="16" t="s">
        <v>1614</v>
      </c>
      <c r="B1099" s="11" t="s">
        <v>1615</v>
      </c>
      <c r="C1099" s="98">
        <v>120</v>
      </c>
      <c r="D1099" s="49"/>
      <c r="E1099" s="49"/>
      <c r="F1099" s="49"/>
      <c r="G1099" s="97">
        <f t="shared" si="67"/>
        <v>24421</v>
      </c>
      <c r="H1099" s="50"/>
    </row>
    <row r="1100" spans="1:8" ht="31.5" hidden="1" outlineLevel="2" x14ac:dyDescent="0.25">
      <c r="A1100" s="16" t="s">
        <v>1614</v>
      </c>
      <c r="B1100" s="11" t="s">
        <v>1616</v>
      </c>
      <c r="C1100" s="98">
        <v>600</v>
      </c>
      <c r="D1100" s="49"/>
      <c r="E1100" s="49"/>
      <c r="F1100" s="49"/>
      <c r="G1100" s="97">
        <f t="shared" si="67"/>
        <v>122106</v>
      </c>
      <c r="H1100" s="50"/>
    </row>
    <row r="1101" spans="1:8" hidden="1" outlineLevel="2" x14ac:dyDescent="0.25">
      <c r="A1101" s="16" t="s">
        <v>1617</v>
      </c>
      <c r="B1101" s="11" t="s">
        <v>1618</v>
      </c>
      <c r="C1101" s="98">
        <v>20</v>
      </c>
      <c r="D1101" s="49"/>
      <c r="E1101" s="49"/>
      <c r="F1101" s="49"/>
      <c r="G1101" s="97">
        <f t="shared" si="67"/>
        <v>4070</v>
      </c>
      <c r="H1101" s="50"/>
    </row>
    <row r="1102" spans="1:8" hidden="1" outlineLevel="2" x14ac:dyDescent="0.25">
      <c r="A1102" s="16" t="s">
        <v>1619</v>
      </c>
      <c r="B1102" s="11" t="s">
        <v>1620</v>
      </c>
      <c r="C1102" s="98">
        <v>120</v>
      </c>
      <c r="D1102" s="49"/>
      <c r="E1102" s="49"/>
      <c r="F1102" s="49"/>
      <c r="G1102" s="97">
        <f t="shared" si="67"/>
        <v>24421</v>
      </c>
      <c r="H1102" s="50"/>
    </row>
    <row r="1103" spans="1:8" hidden="1" outlineLevel="2" x14ac:dyDescent="0.25">
      <c r="A1103" s="16" t="s">
        <v>1621</v>
      </c>
      <c r="B1103" s="11" t="s">
        <v>1622</v>
      </c>
      <c r="C1103" s="98">
        <v>60</v>
      </c>
      <c r="D1103" s="49"/>
      <c r="E1103" s="49"/>
      <c r="F1103" s="49"/>
      <c r="G1103" s="97">
        <f t="shared" si="67"/>
        <v>12211</v>
      </c>
      <c r="H1103" s="50"/>
    </row>
    <row r="1104" spans="1:8" ht="31.5" hidden="1" outlineLevel="2" x14ac:dyDescent="0.25">
      <c r="A1104" s="16" t="s">
        <v>1623</v>
      </c>
      <c r="B1104" s="11" t="s">
        <v>1624</v>
      </c>
      <c r="C1104" s="98">
        <v>60</v>
      </c>
      <c r="D1104" s="49"/>
      <c r="E1104" s="49"/>
      <c r="F1104" s="49"/>
      <c r="G1104" s="97">
        <f t="shared" si="67"/>
        <v>12211</v>
      </c>
      <c r="H1104" s="50"/>
    </row>
    <row r="1105" spans="1:8" hidden="1" outlineLevel="2" x14ac:dyDescent="0.25">
      <c r="A1105" s="16" t="s">
        <v>1625</v>
      </c>
      <c r="B1105" s="11" t="s">
        <v>1626</v>
      </c>
      <c r="C1105" s="98">
        <v>60</v>
      </c>
      <c r="D1105" s="49"/>
      <c r="E1105" s="49"/>
      <c r="F1105" s="49"/>
      <c r="G1105" s="97">
        <f t="shared" si="67"/>
        <v>12211</v>
      </c>
      <c r="H1105" s="50"/>
    </row>
    <row r="1106" spans="1:8" ht="31.5" hidden="1" outlineLevel="2" x14ac:dyDescent="0.25">
      <c r="A1106" s="16" t="s">
        <v>1627</v>
      </c>
      <c r="B1106" s="11" t="s">
        <v>1628</v>
      </c>
      <c r="C1106" s="98">
        <v>60</v>
      </c>
      <c r="D1106" s="49"/>
      <c r="E1106" s="49"/>
      <c r="F1106" s="49"/>
      <c r="G1106" s="97">
        <f t="shared" si="67"/>
        <v>12211</v>
      </c>
      <c r="H1106" s="50"/>
    </row>
    <row r="1107" spans="1:8" hidden="1" outlineLevel="2" x14ac:dyDescent="0.25">
      <c r="A1107" s="16" t="s">
        <v>1629</v>
      </c>
      <c r="B1107" s="11" t="s">
        <v>1630</v>
      </c>
      <c r="C1107" s="98">
        <v>60</v>
      </c>
      <c r="D1107" s="49"/>
      <c r="E1107" s="49"/>
      <c r="F1107" s="49"/>
      <c r="G1107" s="97">
        <f t="shared" si="67"/>
        <v>12211</v>
      </c>
      <c r="H1107" s="50"/>
    </row>
    <row r="1108" spans="1:8" ht="31.5" hidden="1" outlineLevel="2" x14ac:dyDescent="0.25">
      <c r="A1108" s="16" t="s">
        <v>1631</v>
      </c>
      <c r="B1108" s="11" t="s">
        <v>1632</v>
      </c>
      <c r="C1108" s="98">
        <v>60</v>
      </c>
      <c r="D1108" s="49"/>
      <c r="E1108" s="49"/>
      <c r="F1108" s="49"/>
      <c r="G1108" s="97">
        <f t="shared" si="67"/>
        <v>12211</v>
      </c>
      <c r="H1108" s="50"/>
    </row>
    <row r="1109" spans="1:8" ht="31.5" hidden="1" outlineLevel="2" x14ac:dyDescent="0.25">
      <c r="A1109" s="16" t="s">
        <v>1633</v>
      </c>
      <c r="B1109" s="11" t="s">
        <v>1634</v>
      </c>
      <c r="C1109" s="98">
        <v>60</v>
      </c>
      <c r="D1109" s="49"/>
      <c r="E1109" s="49"/>
      <c r="F1109" s="49"/>
      <c r="G1109" s="97">
        <f t="shared" si="67"/>
        <v>12211</v>
      </c>
      <c r="H1109" s="50"/>
    </row>
    <row r="1110" spans="1:8" ht="31.5" hidden="1" outlineLevel="2" x14ac:dyDescent="0.25">
      <c r="A1110" s="16" t="s">
        <v>1635</v>
      </c>
      <c r="B1110" s="11" t="s">
        <v>1636</v>
      </c>
      <c r="C1110" s="98">
        <v>10</v>
      </c>
      <c r="D1110" s="49"/>
      <c r="E1110" s="49"/>
      <c r="F1110" s="49"/>
      <c r="G1110" s="97">
        <f t="shared" si="67"/>
        <v>2035</v>
      </c>
      <c r="H1110" s="50"/>
    </row>
    <row r="1111" spans="1:8" ht="31.5" hidden="1" outlineLevel="2" x14ac:dyDescent="0.25">
      <c r="A1111" s="16" t="s">
        <v>1637</v>
      </c>
      <c r="B1111" s="11" t="s">
        <v>1638</v>
      </c>
      <c r="C1111" s="98">
        <v>10</v>
      </c>
      <c r="D1111" s="49"/>
      <c r="E1111" s="49"/>
      <c r="F1111" s="49"/>
      <c r="G1111" s="97">
        <f t="shared" si="67"/>
        <v>2035</v>
      </c>
      <c r="H1111" s="50"/>
    </row>
    <row r="1112" spans="1:8" ht="31.5" hidden="1" outlineLevel="2" x14ac:dyDescent="0.25">
      <c r="A1112" s="16" t="s">
        <v>1639</v>
      </c>
      <c r="B1112" s="11" t="s">
        <v>1640</v>
      </c>
      <c r="C1112" s="98">
        <v>20</v>
      </c>
      <c r="D1112" s="49"/>
      <c r="E1112" s="49"/>
      <c r="F1112" s="49"/>
      <c r="G1112" s="97">
        <f t="shared" si="67"/>
        <v>4070</v>
      </c>
      <c r="H1112" s="50"/>
    </row>
    <row r="1113" spans="1:8" hidden="1" outlineLevel="2" x14ac:dyDescent="0.25">
      <c r="A1113" s="16" t="s">
        <v>1641</v>
      </c>
      <c r="B1113" s="11" t="s">
        <v>1642</v>
      </c>
      <c r="C1113" s="98">
        <v>120</v>
      </c>
      <c r="D1113" s="49"/>
      <c r="E1113" s="49"/>
      <c r="F1113" s="49"/>
      <c r="G1113" s="97">
        <f t="shared" si="67"/>
        <v>24421</v>
      </c>
      <c r="H1113" s="50"/>
    </row>
    <row r="1114" spans="1:8" ht="31.5" hidden="1" outlineLevel="2" x14ac:dyDescent="0.25">
      <c r="A1114" s="16" t="s">
        <v>1641</v>
      </c>
      <c r="B1114" s="11" t="s">
        <v>1643</v>
      </c>
      <c r="C1114" s="98">
        <v>600</v>
      </c>
      <c r="D1114" s="49"/>
      <c r="E1114" s="49"/>
      <c r="F1114" s="49"/>
      <c r="G1114" s="97">
        <f t="shared" si="67"/>
        <v>122106</v>
      </c>
      <c r="H1114" s="50"/>
    </row>
    <row r="1115" spans="1:8" hidden="1" outlineLevel="2" x14ac:dyDescent="0.25">
      <c r="A1115" s="16" t="s">
        <v>1644</v>
      </c>
      <c r="B1115" s="11" t="s">
        <v>1642</v>
      </c>
      <c r="C1115" s="98">
        <v>120</v>
      </c>
      <c r="D1115" s="49"/>
      <c r="E1115" s="49"/>
      <c r="F1115" s="49"/>
      <c r="G1115" s="97">
        <f t="shared" si="67"/>
        <v>24421</v>
      </c>
      <c r="H1115" s="50"/>
    </row>
    <row r="1116" spans="1:8" ht="31.5" hidden="1" outlineLevel="2" x14ac:dyDescent="0.25">
      <c r="A1116" s="16" t="s">
        <v>1645</v>
      </c>
      <c r="B1116" s="11" t="s">
        <v>1646</v>
      </c>
      <c r="C1116" s="98">
        <v>120</v>
      </c>
      <c r="D1116" s="49"/>
      <c r="E1116" s="49"/>
      <c r="F1116" s="49"/>
      <c r="G1116" s="97">
        <f t="shared" si="67"/>
        <v>24421</v>
      </c>
      <c r="H1116" s="50"/>
    </row>
    <row r="1117" spans="1:8" ht="31.5" hidden="1" outlineLevel="2" x14ac:dyDescent="0.25">
      <c r="A1117" s="16" t="s">
        <v>1645</v>
      </c>
      <c r="B1117" s="11" t="s">
        <v>1647</v>
      </c>
      <c r="C1117" s="98">
        <v>600</v>
      </c>
      <c r="D1117" s="49"/>
      <c r="E1117" s="49"/>
      <c r="F1117" s="49"/>
      <c r="G1117" s="97">
        <f t="shared" ref="G1117:G1148" si="68">ROUND($C$6*C1117,0)</f>
        <v>122106</v>
      </c>
      <c r="H1117" s="50"/>
    </row>
    <row r="1118" spans="1:8" ht="31.5" hidden="1" outlineLevel="2" x14ac:dyDescent="0.25">
      <c r="A1118" s="16" t="s">
        <v>1648</v>
      </c>
      <c r="B1118" s="11" t="s">
        <v>1649</v>
      </c>
      <c r="C1118" s="98">
        <v>120</v>
      </c>
      <c r="D1118" s="49"/>
      <c r="E1118" s="49"/>
      <c r="F1118" s="49"/>
      <c r="G1118" s="97">
        <f t="shared" si="68"/>
        <v>24421</v>
      </c>
      <c r="H1118" s="50"/>
    </row>
    <row r="1119" spans="1:8" ht="31.5" hidden="1" outlineLevel="2" x14ac:dyDescent="0.25">
      <c r="A1119" s="16" t="s">
        <v>1650</v>
      </c>
      <c r="B1119" s="11" t="s">
        <v>1651</v>
      </c>
      <c r="C1119" s="98">
        <v>20</v>
      </c>
      <c r="D1119" s="49"/>
      <c r="E1119" s="49"/>
      <c r="F1119" s="49"/>
      <c r="G1119" s="97">
        <f t="shared" si="68"/>
        <v>4070</v>
      </c>
      <c r="H1119" s="50"/>
    </row>
    <row r="1120" spans="1:8" ht="31.5" hidden="1" outlineLevel="2" x14ac:dyDescent="0.25">
      <c r="A1120" s="16" t="s">
        <v>1650</v>
      </c>
      <c r="B1120" s="11" t="s">
        <v>1652</v>
      </c>
      <c r="C1120" s="98">
        <v>120</v>
      </c>
      <c r="D1120" s="49"/>
      <c r="E1120" s="49"/>
      <c r="F1120" s="49"/>
      <c r="G1120" s="97">
        <f t="shared" si="68"/>
        <v>24421</v>
      </c>
      <c r="H1120" s="50"/>
    </row>
    <row r="1121" spans="1:8" ht="31.5" hidden="1" outlineLevel="2" x14ac:dyDescent="0.25">
      <c r="A1121" s="16" t="s">
        <v>1653</v>
      </c>
      <c r="B1121" s="11" t="s">
        <v>1651</v>
      </c>
      <c r="C1121" s="98">
        <v>20</v>
      </c>
      <c r="D1121" s="49"/>
      <c r="E1121" s="49"/>
      <c r="F1121" s="49"/>
      <c r="G1121" s="97">
        <f t="shared" si="68"/>
        <v>4070</v>
      </c>
      <c r="H1121" s="50"/>
    </row>
    <row r="1122" spans="1:8" hidden="1" outlineLevel="2" x14ac:dyDescent="0.25">
      <c r="A1122" s="16" t="s">
        <v>1654</v>
      </c>
      <c r="B1122" s="11" t="s">
        <v>1655</v>
      </c>
      <c r="C1122" s="98">
        <v>120</v>
      </c>
      <c r="D1122" s="49"/>
      <c r="E1122" s="49"/>
      <c r="F1122" s="49"/>
      <c r="G1122" s="97">
        <f t="shared" si="68"/>
        <v>24421</v>
      </c>
      <c r="H1122" s="50"/>
    </row>
    <row r="1123" spans="1:8" ht="31.5" hidden="1" outlineLevel="2" x14ac:dyDescent="0.25">
      <c r="A1123" s="16" t="s">
        <v>1654</v>
      </c>
      <c r="B1123" s="11" t="s">
        <v>1656</v>
      </c>
      <c r="C1123" s="98">
        <v>600</v>
      </c>
      <c r="D1123" s="49"/>
      <c r="E1123" s="49"/>
      <c r="F1123" s="49"/>
      <c r="G1123" s="97">
        <f t="shared" si="68"/>
        <v>122106</v>
      </c>
      <c r="H1123" s="50"/>
    </row>
    <row r="1124" spans="1:8" ht="63" hidden="1" outlineLevel="2" x14ac:dyDescent="0.25">
      <c r="A1124" s="16" t="s">
        <v>582</v>
      </c>
      <c r="B1124" s="11" t="s">
        <v>1657</v>
      </c>
      <c r="C1124" s="98">
        <v>120</v>
      </c>
      <c r="D1124" s="49"/>
      <c r="E1124" s="49"/>
      <c r="F1124" s="49"/>
      <c r="G1124" s="97">
        <f t="shared" si="68"/>
        <v>24421</v>
      </c>
      <c r="H1124" s="50"/>
    </row>
    <row r="1125" spans="1:8" hidden="1" outlineLevel="2" x14ac:dyDescent="0.25">
      <c r="A1125" s="16" t="s">
        <v>1658</v>
      </c>
      <c r="B1125" s="11" t="s">
        <v>1659</v>
      </c>
      <c r="C1125" s="98">
        <v>120</v>
      </c>
      <c r="D1125" s="49"/>
      <c r="E1125" s="49"/>
      <c r="F1125" s="49"/>
      <c r="G1125" s="97">
        <f t="shared" si="68"/>
        <v>24421</v>
      </c>
      <c r="H1125" s="50"/>
    </row>
    <row r="1126" spans="1:8" ht="31.5" hidden="1" outlineLevel="2" x14ac:dyDescent="0.25">
      <c r="A1126" s="16" t="s">
        <v>1658</v>
      </c>
      <c r="B1126" s="11" t="s">
        <v>1660</v>
      </c>
      <c r="C1126" s="98">
        <v>600</v>
      </c>
      <c r="D1126" s="49"/>
      <c r="E1126" s="49"/>
      <c r="F1126" s="49"/>
      <c r="G1126" s="97">
        <f t="shared" si="68"/>
        <v>122106</v>
      </c>
      <c r="H1126" s="50"/>
    </row>
    <row r="1127" spans="1:8" ht="63" hidden="1" outlineLevel="2" x14ac:dyDescent="0.25">
      <c r="A1127" s="16" t="s">
        <v>1661</v>
      </c>
      <c r="B1127" s="11" t="s">
        <v>1662</v>
      </c>
      <c r="C1127" s="98">
        <v>120</v>
      </c>
      <c r="D1127" s="49"/>
      <c r="E1127" s="49"/>
      <c r="F1127" s="49"/>
      <c r="G1127" s="97">
        <f t="shared" si="68"/>
        <v>24421</v>
      </c>
      <c r="H1127" s="50"/>
    </row>
    <row r="1128" spans="1:8" hidden="1" outlineLevel="2" x14ac:dyDescent="0.25">
      <c r="A1128" s="16" t="s">
        <v>1663</v>
      </c>
      <c r="B1128" s="11" t="s">
        <v>1664</v>
      </c>
      <c r="C1128" s="98">
        <v>20</v>
      </c>
      <c r="D1128" s="49"/>
      <c r="E1128" s="49"/>
      <c r="F1128" s="49"/>
      <c r="G1128" s="97">
        <f t="shared" si="68"/>
        <v>4070</v>
      </c>
      <c r="H1128" s="50"/>
    </row>
    <row r="1129" spans="1:8" ht="31.5" hidden="1" outlineLevel="2" x14ac:dyDescent="0.25">
      <c r="A1129" s="16" t="s">
        <v>1663</v>
      </c>
      <c r="B1129" s="11" t="s">
        <v>1665</v>
      </c>
      <c r="C1129" s="98">
        <v>120</v>
      </c>
      <c r="D1129" s="49"/>
      <c r="E1129" s="49"/>
      <c r="F1129" s="49"/>
      <c r="G1129" s="97">
        <f t="shared" si="68"/>
        <v>24421</v>
      </c>
      <c r="H1129" s="50"/>
    </row>
    <row r="1130" spans="1:8" ht="63" hidden="1" outlineLevel="2" x14ac:dyDescent="0.25">
      <c r="A1130" s="16" t="s">
        <v>1666</v>
      </c>
      <c r="B1130" s="11" t="s">
        <v>1667</v>
      </c>
      <c r="C1130" s="98">
        <v>120</v>
      </c>
      <c r="D1130" s="49"/>
      <c r="E1130" s="49"/>
      <c r="F1130" s="49"/>
      <c r="G1130" s="97">
        <f t="shared" si="68"/>
        <v>24421</v>
      </c>
      <c r="H1130" s="50"/>
    </row>
    <row r="1131" spans="1:8" ht="31.5" hidden="1" outlineLevel="2" x14ac:dyDescent="0.25">
      <c r="A1131" s="16" t="s">
        <v>1668</v>
      </c>
      <c r="B1131" s="11" t="s">
        <v>1669</v>
      </c>
      <c r="C1131" s="98">
        <v>20</v>
      </c>
      <c r="D1131" s="49"/>
      <c r="E1131" s="49"/>
      <c r="F1131" s="49"/>
      <c r="G1131" s="97">
        <f t="shared" si="68"/>
        <v>4070</v>
      </c>
      <c r="H1131" s="50"/>
    </row>
    <row r="1132" spans="1:8" ht="31.5" hidden="1" outlineLevel="2" x14ac:dyDescent="0.25">
      <c r="A1132" s="16" t="s">
        <v>1668</v>
      </c>
      <c r="B1132" s="11" t="s">
        <v>1670</v>
      </c>
      <c r="C1132" s="98">
        <v>100</v>
      </c>
      <c r="D1132" s="49"/>
      <c r="E1132" s="49"/>
      <c r="F1132" s="49"/>
      <c r="G1132" s="97">
        <f t="shared" si="68"/>
        <v>20351</v>
      </c>
      <c r="H1132" s="50"/>
    </row>
    <row r="1133" spans="1:8" hidden="1" outlineLevel="2" x14ac:dyDescent="0.25">
      <c r="A1133" s="16" t="s">
        <v>1671</v>
      </c>
      <c r="B1133" s="11" t="s">
        <v>1672</v>
      </c>
      <c r="C1133" s="98">
        <v>10</v>
      </c>
      <c r="D1133" s="49"/>
      <c r="E1133" s="49"/>
      <c r="F1133" s="49"/>
      <c r="G1133" s="97">
        <f t="shared" si="68"/>
        <v>2035</v>
      </c>
      <c r="H1133" s="50"/>
    </row>
    <row r="1134" spans="1:8" ht="31.5" hidden="1" outlineLevel="2" x14ac:dyDescent="0.25">
      <c r="A1134" s="16" t="s">
        <v>1673</v>
      </c>
      <c r="B1134" s="11" t="s">
        <v>1674</v>
      </c>
      <c r="C1134" s="98">
        <v>60</v>
      </c>
      <c r="D1134" s="49"/>
      <c r="E1134" s="49"/>
      <c r="F1134" s="49"/>
      <c r="G1134" s="97">
        <f t="shared" si="68"/>
        <v>12211</v>
      </c>
      <c r="H1134" s="50"/>
    </row>
    <row r="1135" spans="1:8" hidden="1" outlineLevel="2" x14ac:dyDescent="0.25">
      <c r="A1135" s="16" t="s">
        <v>1675</v>
      </c>
      <c r="B1135" s="11" t="s">
        <v>1676</v>
      </c>
      <c r="C1135" s="98">
        <v>60</v>
      </c>
      <c r="D1135" s="49"/>
      <c r="E1135" s="49"/>
      <c r="F1135" s="49"/>
      <c r="G1135" s="97">
        <f t="shared" si="68"/>
        <v>12211</v>
      </c>
      <c r="H1135" s="50"/>
    </row>
    <row r="1136" spans="1:8" ht="31.5" hidden="1" outlineLevel="2" x14ac:dyDescent="0.25">
      <c r="A1136" s="16" t="s">
        <v>1677</v>
      </c>
      <c r="B1136" s="11" t="s">
        <v>1678</v>
      </c>
      <c r="C1136" s="98">
        <v>60</v>
      </c>
      <c r="D1136" s="49"/>
      <c r="E1136" s="49"/>
      <c r="F1136" s="49"/>
      <c r="G1136" s="97">
        <f t="shared" si="68"/>
        <v>12211</v>
      </c>
      <c r="H1136" s="50"/>
    </row>
    <row r="1137" spans="1:8" hidden="1" outlineLevel="2" x14ac:dyDescent="0.25">
      <c r="A1137" s="16" t="s">
        <v>1679</v>
      </c>
      <c r="B1137" s="11" t="s">
        <v>1680</v>
      </c>
      <c r="C1137" s="98">
        <v>240</v>
      </c>
      <c r="D1137" s="49"/>
      <c r="E1137" s="49"/>
      <c r="F1137" s="49"/>
      <c r="G1137" s="97">
        <f t="shared" si="68"/>
        <v>48842</v>
      </c>
      <c r="H1137" s="50"/>
    </row>
    <row r="1138" spans="1:8" hidden="1" outlineLevel="2" x14ac:dyDescent="0.25">
      <c r="A1138" s="16" t="s">
        <v>1679</v>
      </c>
      <c r="B1138" s="11" t="s">
        <v>1681</v>
      </c>
      <c r="C1138" s="98">
        <v>600</v>
      </c>
      <c r="D1138" s="49"/>
      <c r="E1138" s="49"/>
      <c r="F1138" s="49"/>
      <c r="G1138" s="97">
        <f t="shared" si="68"/>
        <v>122106</v>
      </c>
      <c r="H1138" s="50"/>
    </row>
    <row r="1139" spans="1:8" hidden="1" outlineLevel="2" x14ac:dyDescent="0.25">
      <c r="A1139" s="16" t="s">
        <v>1682</v>
      </c>
      <c r="B1139" s="11" t="s">
        <v>1683</v>
      </c>
      <c r="C1139" s="98">
        <v>240</v>
      </c>
      <c r="D1139" s="49"/>
      <c r="E1139" s="49"/>
      <c r="F1139" s="49"/>
      <c r="G1139" s="97">
        <f t="shared" si="68"/>
        <v>48842</v>
      </c>
      <c r="H1139" s="50"/>
    </row>
    <row r="1140" spans="1:8" hidden="1" outlineLevel="2" x14ac:dyDescent="0.25">
      <c r="A1140" s="16" t="s">
        <v>1682</v>
      </c>
      <c r="B1140" s="11" t="s">
        <v>1684</v>
      </c>
      <c r="C1140" s="98">
        <v>600</v>
      </c>
      <c r="D1140" s="49"/>
      <c r="E1140" s="49"/>
      <c r="F1140" s="49"/>
      <c r="G1140" s="97">
        <f t="shared" si="68"/>
        <v>122106</v>
      </c>
      <c r="H1140" s="50"/>
    </row>
    <row r="1141" spans="1:8" ht="31.5" hidden="1" outlineLevel="2" x14ac:dyDescent="0.25">
      <c r="A1141" s="16" t="s">
        <v>1685</v>
      </c>
      <c r="B1141" s="11" t="s">
        <v>1686</v>
      </c>
      <c r="C1141" s="98">
        <v>500</v>
      </c>
      <c r="D1141" s="49"/>
      <c r="E1141" s="49"/>
      <c r="F1141" s="49"/>
      <c r="G1141" s="97">
        <f t="shared" si="68"/>
        <v>101755</v>
      </c>
      <c r="H1141" s="50"/>
    </row>
    <row r="1142" spans="1:8" ht="31.5" hidden="1" outlineLevel="2" x14ac:dyDescent="0.25">
      <c r="A1142" s="16" t="s">
        <v>1685</v>
      </c>
      <c r="B1142" s="11" t="s">
        <v>1687</v>
      </c>
      <c r="C1142" s="98">
        <v>1200</v>
      </c>
      <c r="D1142" s="49"/>
      <c r="E1142" s="49"/>
      <c r="F1142" s="49"/>
      <c r="G1142" s="97">
        <f t="shared" si="68"/>
        <v>244212</v>
      </c>
      <c r="H1142" s="50"/>
    </row>
    <row r="1143" spans="1:8" hidden="1" outlineLevel="2" x14ac:dyDescent="0.25">
      <c r="A1143" s="16" t="s">
        <v>1688</v>
      </c>
      <c r="B1143" s="11" t="s">
        <v>1689</v>
      </c>
      <c r="C1143" s="98">
        <v>120</v>
      </c>
      <c r="D1143" s="49"/>
      <c r="E1143" s="49"/>
      <c r="F1143" s="49"/>
      <c r="G1143" s="97">
        <f t="shared" si="68"/>
        <v>24421</v>
      </c>
      <c r="H1143" s="50"/>
    </row>
    <row r="1144" spans="1:8" hidden="1" outlineLevel="2" x14ac:dyDescent="0.25">
      <c r="A1144" s="16" t="s">
        <v>1688</v>
      </c>
      <c r="B1144" s="11" t="s">
        <v>1690</v>
      </c>
      <c r="C1144" s="98">
        <v>600</v>
      </c>
      <c r="D1144" s="49"/>
      <c r="E1144" s="49"/>
      <c r="F1144" s="49"/>
      <c r="G1144" s="97">
        <f t="shared" si="68"/>
        <v>122106</v>
      </c>
      <c r="H1144" s="50"/>
    </row>
    <row r="1145" spans="1:8" hidden="1" outlineLevel="2" x14ac:dyDescent="0.25">
      <c r="A1145" s="16" t="s">
        <v>1691</v>
      </c>
      <c r="B1145" s="11" t="s">
        <v>1692</v>
      </c>
      <c r="C1145" s="98">
        <v>120</v>
      </c>
      <c r="D1145" s="49"/>
      <c r="E1145" s="49"/>
      <c r="F1145" s="49"/>
      <c r="G1145" s="97">
        <f t="shared" si="68"/>
        <v>24421</v>
      </c>
      <c r="H1145" s="50"/>
    </row>
    <row r="1146" spans="1:8" ht="31.5" hidden="1" outlineLevel="2" x14ac:dyDescent="0.25">
      <c r="A1146" s="16" t="s">
        <v>1691</v>
      </c>
      <c r="B1146" s="11" t="s">
        <v>1693</v>
      </c>
      <c r="C1146" s="98">
        <v>600</v>
      </c>
      <c r="D1146" s="49"/>
      <c r="E1146" s="49"/>
      <c r="F1146" s="49"/>
      <c r="G1146" s="97">
        <f t="shared" si="68"/>
        <v>122106</v>
      </c>
      <c r="H1146" s="50"/>
    </row>
    <row r="1147" spans="1:8" hidden="1" outlineLevel="2" x14ac:dyDescent="0.25">
      <c r="A1147" s="16" t="s">
        <v>1694</v>
      </c>
      <c r="B1147" s="11" t="s">
        <v>1695</v>
      </c>
      <c r="C1147" s="98">
        <v>60</v>
      </c>
      <c r="D1147" s="49"/>
      <c r="E1147" s="49"/>
      <c r="F1147" s="49"/>
      <c r="G1147" s="97">
        <f t="shared" si="68"/>
        <v>12211</v>
      </c>
      <c r="H1147" s="50"/>
    </row>
    <row r="1148" spans="1:8" hidden="1" outlineLevel="2" x14ac:dyDescent="0.25">
      <c r="A1148" s="16" t="s">
        <v>1696</v>
      </c>
      <c r="B1148" s="11" t="s">
        <v>1697</v>
      </c>
      <c r="C1148" s="98">
        <v>60</v>
      </c>
      <c r="D1148" s="52"/>
      <c r="E1148" s="52"/>
      <c r="F1148" s="52"/>
      <c r="G1148" s="97">
        <f t="shared" si="68"/>
        <v>12211</v>
      </c>
      <c r="H1148" s="50"/>
    </row>
    <row r="1149" spans="1:8" hidden="1" outlineLevel="2" x14ac:dyDescent="0.25">
      <c r="A1149" s="19"/>
      <c r="B1149" s="20"/>
      <c r="D1149" s="27"/>
      <c r="E1149" s="27"/>
      <c r="F1149" s="27"/>
      <c r="G1149" s="39"/>
      <c r="H1149" s="22"/>
    </row>
    <row r="1150" spans="1:8" outlineLevel="1" collapsed="1" x14ac:dyDescent="0.25">
      <c r="A1150" s="8" t="s">
        <v>162</v>
      </c>
      <c r="B1150" s="9"/>
      <c r="C1150" s="9"/>
      <c r="D1150" s="9"/>
      <c r="E1150" s="9"/>
      <c r="F1150" s="9"/>
      <c r="G1150" s="9"/>
      <c r="H1150" s="10"/>
    </row>
    <row r="1151" spans="1:8" ht="47.25" hidden="1" outlineLevel="2" x14ac:dyDescent="0.25">
      <c r="A1151" s="96" t="s">
        <v>7</v>
      </c>
      <c r="B1151" s="96" t="s">
        <v>249</v>
      </c>
      <c r="C1151" s="96" t="s">
        <v>250</v>
      </c>
      <c r="D1151" s="96" t="s">
        <v>251</v>
      </c>
      <c r="E1151" s="96"/>
      <c r="F1151" s="96"/>
      <c r="G1151" s="96" t="s">
        <v>252</v>
      </c>
      <c r="H1151" s="96" t="s">
        <v>253</v>
      </c>
    </row>
    <row r="1152" spans="1:8" hidden="1" outlineLevel="2" x14ac:dyDescent="0.25">
      <c r="A1152" s="16" t="s">
        <v>1698</v>
      </c>
      <c r="B1152" s="11" t="s">
        <v>1699</v>
      </c>
      <c r="C1152" s="98">
        <v>15</v>
      </c>
      <c r="D1152" s="146">
        <v>2</v>
      </c>
      <c r="E1152" s="146"/>
      <c r="F1152" s="146"/>
      <c r="G1152" s="97">
        <f t="shared" ref="G1152:G1161" si="69">ROUND($C$6*C1152,0)</f>
        <v>3053</v>
      </c>
      <c r="H1152" s="97">
        <f t="shared" ref="H1152:H1161" si="70">ROUND($C$6*D1152,0)</f>
        <v>407</v>
      </c>
    </row>
    <row r="1153" spans="1:8" hidden="1" outlineLevel="2" x14ac:dyDescent="0.25">
      <c r="A1153" s="16" t="s">
        <v>1700</v>
      </c>
      <c r="B1153" s="11" t="s">
        <v>1701</v>
      </c>
      <c r="C1153" s="98">
        <v>20</v>
      </c>
      <c r="D1153" s="146">
        <v>2.5</v>
      </c>
      <c r="E1153" s="146"/>
      <c r="F1153" s="146"/>
      <c r="G1153" s="97">
        <f t="shared" si="69"/>
        <v>4070</v>
      </c>
      <c r="H1153" s="97">
        <f t="shared" si="70"/>
        <v>509</v>
      </c>
    </row>
    <row r="1154" spans="1:8" hidden="1" outlineLevel="2" x14ac:dyDescent="0.25">
      <c r="A1154" s="16" t="s">
        <v>1197</v>
      </c>
      <c r="B1154" s="11" t="s">
        <v>1702</v>
      </c>
      <c r="C1154" s="98">
        <v>15</v>
      </c>
      <c r="D1154" s="146">
        <v>2.5</v>
      </c>
      <c r="E1154" s="146"/>
      <c r="F1154" s="146"/>
      <c r="G1154" s="97">
        <f t="shared" si="69"/>
        <v>3053</v>
      </c>
      <c r="H1154" s="97">
        <f t="shared" si="70"/>
        <v>509</v>
      </c>
    </row>
    <row r="1155" spans="1:8" hidden="1" outlineLevel="2" x14ac:dyDescent="0.25">
      <c r="A1155" s="16" t="s">
        <v>1703</v>
      </c>
      <c r="B1155" s="11" t="s">
        <v>1704</v>
      </c>
      <c r="C1155" s="98">
        <v>20</v>
      </c>
      <c r="D1155" s="146">
        <v>4</v>
      </c>
      <c r="E1155" s="146"/>
      <c r="F1155" s="146"/>
      <c r="G1155" s="97">
        <f t="shared" si="69"/>
        <v>4070</v>
      </c>
      <c r="H1155" s="97">
        <f t="shared" si="70"/>
        <v>814</v>
      </c>
    </row>
    <row r="1156" spans="1:8" ht="31.5" hidden="1" outlineLevel="2" x14ac:dyDescent="0.25">
      <c r="A1156" s="16" t="s">
        <v>1705</v>
      </c>
      <c r="B1156" s="11" t="s">
        <v>1706</v>
      </c>
      <c r="C1156" s="98">
        <v>20</v>
      </c>
      <c r="D1156" s="146">
        <v>3</v>
      </c>
      <c r="E1156" s="146"/>
      <c r="F1156" s="146"/>
      <c r="G1156" s="97">
        <f t="shared" si="69"/>
        <v>4070</v>
      </c>
      <c r="H1156" s="97">
        <f t="shared" si="70"/>
        <v>611</v>
      </c>
    </row>
    <row r="1157" spans="1:8" hidden="1" outlineLevel="2" x14ac:dyDescent="0.25">
      <c r="A1157" s="16" t="s">
        <v>1707</v>
      </c>
      <c r="B1157" s="11" t="s">
        <v>1708</v>
      </c>
      <c r="C1157" s="98">
        <v>15</v>
      </c>
      <c r="D1157" s="146">
        <v>2</v>
      </c>
      <c r="E1157" s="146"/>
      <c r="F1157" s="146"/>
      <c r="G1157" s="97">
        <f t="shared" si="69"/>
        <v>3053</v>
      </c>
      <c r="H1157" s="97">
        <f t="shared" si="70"/>
        <v>407</v>
      </c>
    </row>
    <row r="1158" spans="1:8" hidden="1" outlineLevel="2" x14ac:dyDescent="0.25">
      <c r="A1158" s="16" t="s">
        <v>79</v>
      </c>
      <c r="B1158" s="11" t="s">
        <v>1709</v>
      </c>
      <c r="C1158" s="98">
        <v>15</v>
      </c>
      <c r="D1158" s="146">
        <v>2</v>
      </c>
      <c r="E1158" s="146"/>
      <c r="F1158" s="146"/>
      <c r="G1158" s="97">
        <f t="shared" si="69"/>
        <v>3053</v>
      </c>
      <c r="H1158" s="97">
        <f t="shared" si="70"/>
        <v>407</v>
      </c>
    </row>
    <row r="1159" spans="1:8" hidden="1" outlineLevel="2" x14ac:dyDescent="0.25">
      <c r="A1159" s="16" t="s">
        <v>1710</v>
      </c>
      <c r="B1159" s="11" t="s">
        <v>1711</v>
      </c>
      <c r="C1159" s="98">
        <v>10</v>
      </c>
      <c r="D1159" s="146">
        <v>2.5</v>
      </c>
      <c r="E1159" s="146"/>
      <c r="F1159" s="146"/>
      <c r="G1159" s="97">
        <f t="shared" si="69"/>
        <v>2035</v>
      </c>
      <c r="H1159" s="97">
        <f t="shared" si="70"/>
        <v>509</v>
      </c>
    </row>
    <row r="1160" spans="1:8" hidden="1" outlineLevel="2" x14ac:dyDescent="0.25">
      <c r="A1160" s="16" t="s">
        <v>1712</v>
      </c>
      <c r="B1160" s="11" t="s">
        <v>1713</v>
      </c>
      <c r="C1160" s="98">
        <v>20</v>
      </c>
      <c r="D1160" s="146">
        <v>3</v>
      </c>
      <c r="E1160" s="146"/>
      <c r="F1160" s="146"/>
      <c r="G1160" s="97">
        <f t="shared" si="69"/>
        <v>4070</v>
      </c>
      <c r="H1160" s="97">
        <f t="shared" si="70"/>
        <v>611</v>
      </c>
    </row>
    <row r="1161" spans="1:8" hidden="1" outlineLevel="2" x14ac:dyDescent="0.25">
      <c r="A1161" s="16" t="s">
        <v>1714</v>
      </c>
      <c r="B1161" s="11" t="s">
        <v>1715</v>
      </c>
      <c r="C1161" s="98">
        <v>20</v>
      </c>
      <c r="D1161" s="146">
        <v>4</v>
      </c>
      <c r="E1161" s="146"/>
      <c r="F1161" s="146"/>
      <c r="G1161" s="97">
        <f t="shared" si="69"/>
        <v>4070</v>
      </c>
      <c r="H1161" s="97">
        <f t="shared" si="70"/>
        <v>814</v>
      </c>
    </row>
    <row r="1162" spans="1:8" hidden="1" outlineLevel="2" x14ac:dyDescent="0.25">
      <c r="A1162" s="16" t="s">
        <v>1716</v>
      </c>
      <c r="B1162" s="11" t="s">
        <v>1717</v>
      </c>
      <c r="C1162" s="98">
        <v>20</v>
      </c>
      <c r="D1162" s="146"/>
      <c r="E1162" s="146"/>
      <c r="F1162" s="146"/>
      <c r="G1162" s="97">
        <f t="shared" ref="G1162:G1193" si="71">ROUND($C$6*C1162,0)</f>
        <v>4070</v>
      </c>
      <c r="H1162" s="97"/>
    </row>
    <row r="1163" spans="1:8" hidden="1" outlineLevel="2" x14ac:dyDescent="0.25">
      <c r="A1163" s="16" t="s">
        <v>1718</v>
      </c>
      <c r="B1163" s="11" t="s">
        <v>1719</v>
      </c>
      <c r="C1163" s="98">
        <v>15</v>
      </c>
      <c r="D1163" s="146">
        <v>3</v>
      </c>
      <c r="E1163" s="146"/>
      <c r="F1163" s="146"/>
      <c r="G1163" s="97">
        <f t="shared" si="71"/>
        <v>3053</v>
      </c>
      <c r="H1163" s="97">
        <f>ROUND($C$6*D1163,0)</f>
        <v>611</v>
      </c>
    </row>
    <row r="1164" spans="1:8" hidden="1" outlineLevel="2" x14ac:dyDescent="0.25">
      <c r="A1164" s="16" t="s">
        <v>81</v>
      </c>
      <c r="B1164" s="11" t="s">
        <v>1720</v>
      </c>
      <c r="C1164" s="98">
        <v>15</v>
      </c>
      <c r="D1164" s="146">
        <v>3</v>
      </c>
      <c r="E1164" s="146"/>
      <c r="F1164" s="146"/>
      <c r="G1164" s="97">
        <f t="shared" si="71"/>
        <v>3053</v>
      </c>
      <c r="H1164" s="97">
        <f>ROUND($C$6*D1164,0)</f>
        <v>611</v>
      </c>
    </row>
    <row r="1165" spans="1:8" hidden="1" outlineLevel="2" x14ac:dyDescent="0.25">
      <c r="A1165" s="16" t="s">
        <v>83</v>
      </c>
      <c r="B1165" s="11" t="s">
        <v>1721</v>
      </c>
      <c r="C1165" s="98">
        <v>20</v>
      </c>
      <c r="D1165" s="146"/>
      <c r="E1165" s="146"/>
      <c r="F1165" s="146"/>
      <c r="G1165" s="97">
        <f t="shared" si="71"/>
        <v>4070</v>
      </c>
      <c r="H1165" s="97"/>
    </row>
    <row r="1166" spans="1:8" hidden="1" outlineLevel="2" x14ac:dyDescent="0.25">
      <c r="A1166" s="16" t="s">
        <v>1722</v>
      </c>
      <c r="B1166" s="11" t="s">
        <v>1723</v>
      </c>
      <c r="C1166" s="98">
        <v>15</v>
      </c>
      <c r="D1166" s="146">
        <v>2</v>
      </c>
      <c r="E1166" s="146"/>
      <c r="F1166" s="146"/>
      <c r="G1166" s="97">
        <f t="shared" si="71"/>
        <v>3053</v>
      </c>
      <c r="H1166" s="97">
        <f>ROUND($C$6*D1166,0)</f>
        <v>407</v>
      </c>
    </row>
    <row r="1167" spans="1:8" hidden="1" outlineLevel="2" x14ac:dyDescent="0.25">
      <c r="A1167" s="16" t="s">
        <v>1724</v>
      </c>
      <c r="B1167" s="11" t="s">
        <v>1725</v>
      </c>
      <c r="C1167" s="98">
        <v>15</v>
      </c>
      <c r="D1167" s="146">
        <v>4</v>
      </c>
      <c r="E1167" s="146"/>
      <c r="F1167" s="146"/>
      <c r="G1167" s="97">
        <f t="shared" si="71"/>
        <v>3053</v>
      </c>
      <c r="H1167" s="97">
        <f>ROUND($C$6*D1167,0)</f>
        <v>814</v>
      </c>
    </row>
    <row r="1168" spans="1:8" hidden="1" outlineLevel="2" x14ac:dyDescent="0.25">
      <c r="A1168" s="16" t="s">
        <v>85</v>
      </c>
      <c r="B1168" s="11" t="s">
        <v>1726</v>
      </c>
      <c r="C1168" s="98">
        <v>20</v>
      </c>
      <c r="D1168" s="146">
        <v>3</v>
      </c>
      <c r="E1168" s="146"/>
      <c r="F1168" s="146"/>
      <c r="G1168" s="97">
        <f t="shared" si="71"/>
        <v>4070</v>
      </c>
      <c r="H1168" s="97">
        <f>ROUND($C$6*D1168,0)</f>
        <v>611</v>
      </c>
    </row>
    <row r="1169" spans="1:8" ht="31.5" hidden="1" outlineLevel="2" x14ac:dyDescent="0.25">
      <c r="A1169" s="16" t="s">
        <v>1727</v>
      </c>
      <c r="B1169" s="11" t="s">
        <v>1728</v>
      </c>
      <c r="C1169" s="98">
        <v>20</v>
      </c>
      <c r="D1169" s="146">
        <v>4</v>
      </c>
      <c r="E1169" s="146"/>
      <c r="F1169" s="146"/>
      <c r="G1169" s="97">
        <f t="shared" si="71"/>
        <v>4070</v>
      </c>
      <c r="H1169" s="97">
        <f>ROUND($C$6*D1169,0)</f>
        <v>814</v>
      </c>
    </row>
    <row r="1170" spans="1:8" ht="31.5" hidden="1" outlineLevel="2" x14ac:dyDescent="0.25">
      <c r="A1170" s="16" t="s">
        <v>1729</v>
      </c>
      <c r="B1170" s="11" t="s">
        <v>1730</v>
      </c>
      <c r="C1170" s="98">
        <v>20</v>
      </c>
      <c r="D1170" s="146"/>
      <c r="E1170" s="146"/>
      <c r="F1170" s="146"/>
      <c r="G1170" s="97">
        <f t="shared" si="71"/>
        <v>4070</v>
      </c>
      <c r="H1170" s="97"/>
    </row>
    <row r="1171" spans="1:8" ht="31.5" hidden="1" outlineLevel="2" x14ac:dyDescent="0.25">
      <c r="A1171" s="16" t="s">
        <v>1443</v>
      </c>
      <c r="B1171" s="11" t="s">
        <v>1731</v>
      </c>
      <c r="C1171" s="98">
        <v>20</v>
      </c>
      <c r="D1171" s="146"/>
      <c r="E1171" s="146"/>
      <c r="F1171" s="146"/>
      <c r="G1171" s="97">
        <f t="shared" si="71"/>
        <v>4070</v>
      </c>
      <c r="H1171" s="97"/>
    </row>
    <row r="1172" spans="1:8" ht="31.5" hidden="1" outlineLevel="2" x14ac:dyDescent="0.25">
      <c r="A1172" s="16" t="s">
        <v>1732</v>
      </c>
      <c r="B1172" s="11" t="s">
        <v>1733</v>
      </c>
      <c r="C1172" s="98">
        <v>10</v>
      </c>
      <c r="D1172" s="146">
        <v>2</v>
      </c>
      <c r="E1172" s="146"/>
      <c r="F1172" s="146"/>
      <c r="G1172" s="97">
        <f t="shared" si="71"/>
        <v>2035</v>
      </c>
      <c r="H1172" s="97">
        <f>ROUND($C$6*D1172,0)</f>
        <v>407</v>
      </c>
    </row>
    <row r="1173" spans="1:8" ht="31.5" hidden="1" outlineLevel="2" x14ac:dyDescent="0.25">
      <c r="A1173" s="16" t="s">
        <v>1734</v>
      </c>
      <c r="B1173" s="11" t="s">
        <v>1735</v>
      </c>
      <c r="C1173" s="98">
        <v>10</v>
      </c>
      <c r="D1173" s="146"/>
      <c r="E1173" s="146"/>
      <c r="F1173" s="146"/>
      <c r="G1173" s="97">
        <f t="shared" si="71"/>
        <v>2035</v>
      </c>
      <c r="H1173" s="97"/>
    </row>
    <row r="1174" spans="1:8" hidden="1" outlineLevel="2" x14ac:dyDescent="0.25">
      <c r="A1174" s="16" t="s">
        <v>1736</v>
      </c>
      <c r="B1174" s="11" t="s">
        <v>1737</v>
      </c>
      <c r="C1174" s="98">
        <v>10</v>
      </c>
      <c r="D1174" s="146"/>
      <c r="E1174" s="146"/>
      <c r="F1174" s="146"/>
      <c r="G1174" s="97">
        <f t="shared" si="71"/>
        <v>2035</v>
      </c>
      <c r="H1174" s="97"/>
    </row>
    <row r="1175" spans="1:8" ht="31.5" hidden="1" outlineLevel="2" x14ac:dyDescent="0.25">
      <c r="A1175" s="16" t="s">
        <v>1738</v>
      </c>
      <c r="B1175" s="29" t="s">
        <v>1739</v>
      </c>
      <c r="C1175" s="147"/>
      <c r="D1175" s="146">
        <v>2</v>
      </c>
      <c r="E1175" s="146"/>
      <c r="F1175" s="146"/>
      <c r="G1175" s="97">
        <f t="shared" si="71"/>
        <v>0</v>
      </c>
      <c r="H1175" s="97">
        <f>ROUND($C$6*D1175,0)</f>
        <v>407</v>
      </c>
    </row>
    <row r="1176" spans="1:8" hidden="1" outlineLevel="2" x14ac:dyDescent="0.25">
      <c r="A1176" s="16" t="s">
        <v>1207</v>
      </c>
      <c r="B1176" s="11" t="s">
        <v>1740</v>
      </c>
      <c r="C1176" s="98">
        <v>10</v>
      </c>
      <c r="D1176" s="146">
        <v>2</v>
      </c>
      <c r="E1176" s="146"/>
      <c r="F1176" s="146"/>
      <c r="G1176" s="97">
        <f t="shared" si="71"/>
        <v>2035</v>
      </c>
      <c r="H1176" s="97">
        <f>ROUND($C$6*D1176,0)</f>
        <v>407</v>
      </c>
    </row>
    <row r="1177" spans="1:8" hidden="1" outlineLevel="2" x14ac:dyDescent="0.25">
      <c r="A1177" s="16" t="s">
        <v>1741</v>
      </c>
      <c r="B1177" s="11" t="s">
        <v>1742</v>
      </c>
      <c r="C1177" s="98">
        <v>20</v>
      </c>
      <c r="D1177" s="146"/>
      <c r="E1177" s="146"/>
      <c r="F1177" s="146"/>
      <c r="G1177" s="97">
        <f t="shared" si="71"/>
        <v>4070</v>
      </c>
      <c r="H1177" s="97"/>
    </row>
    <row r="1178" spans="1:8" hidden="1" outlineLevel="2" x14ac:dyDescent="0.25">
      <c r="A1178" s="16" t="s">
        <v>1743</v>
      </c>
      <c r="B1178" s="11" t="s">
        <v>1744</v>
      </c>
      <c r="C1178" s="98">
        <v>10</v>
      </c>
      <c r="D1178" s="146">
        <v>2</v>
      </c>
      <c r="E1178" s="146"/>
      <c r="F1178" s="146"/>
      <c r="G1178" s="97">
        <f t="shared" si="71"/>
        <v>2035</v>
      </c>
      <c r="H1178" s="97">
        <f t="shared" ref="H1178:H1193" si="72">ROUND($C$6*D1178,0)</f>
        <v>407</v>
      </c>
    </row>
    <row r="1179" spans="1:8" hidden="1" outlineLevel="2" x14ac:dyDescent="0.25">
      <c r="A1179" s="16" t="s">
        <v>1745</v>
      </c>
      <c r="B1179" s="11" t="s">
        <v>1746</v>
      </c>
      <c r="C1179" s="98">
        <v>10</v>
      </c>
      <c r="D1179" s="146">
        <v>2</v>
      </c>
      <c r="E1179" s="146"/>
      <c r="F1179" s="146"/>
      <c r="G1179" s="97">
        <f t="shared" si="71"/>
        <v>2035</v>
      </c>
      <c r="H1179" s="97">
        <f t="shared" si="72"/>
        <v>407</v>
      </c>
    </row>
    <row r="1180" spans="1:8" hidden="1" outlineLevel="2" x14ac:dyDescent="0.25">
      <c r="A1180" s="16" t="s">
        <v>1747</v>
      </c>
      <c r="B1180" s="11" t="s">
        <v>1748</v>
      </c>
      <c r="C1180" s="98">
        <v>10</v>
      </c>
      <c r="D1180" s="146">
        <v>2</v>
      </c>
      <c r="E1180" s="146"/>
      <c r="F1180" s="146"/>
      <c r="G1180" s="97">
        <f t="shared" si="71"/>
        <v>2035</v>
      </c>
      <c r="H1180" s="97">
        <f t="shared" si="72"/>
        <v>407</v>
      </c>
    </row>
    <row r="1181" spans="1:8" ht="31.5" hidden="1" outlineLevel="2" x14ac:dyDescent="0.25">
      <c r="A1181" s="16" t="s">
        <v>1749</v>
      </c>
      <c r="B1181" s="11" t="s">
        <v>1750</v>
      </c>
      <c r="C1181" s="98">
        <v>10</v>
      </c>
      <c r="D1181" s="146">
        <v>2</v>
      </c>
      <c r="E1181" s="146"/>
      <c r="F1181" s="146"/>
      <c r="G1181" s="97">
        <f t="shared" si="71"/>
        <v>2035</v>
      </c>
      <c r="H1181" s="97">
        <f t="shared" si="72"/>
        <v>407</v>
      </c>
    </row>
    <row r="1182" spans="1:8" hidden="1" outlineLevel="2" x14ac:dyDescent="0.25">
      <c r="A1182" s="16" t="s">
        <v>1751</v>
      </c>
      <c r="B1182" s="11" t="s">
        <v>1752</v>
      </c>
      <c r="C1182" s="98">
        <v>10</v>
      </c>
      <c r="D1182" s="146">
        <v>2</v>
      </c>
      <c r="E1182" s="146"/>
      <c r="F1182" s="146"/>
      <c r="G1182" s="97">
        <f t="shared" si="71"/>
        <v>2035</v>
      </c>
      <c r="H1182" s="97">
        <f t="shared" si="72"/>
        <v>407</v>
      </c>
    </row>
    <row r="1183" spans="1:8" hidden="1" outlineLevel="2" x14ac:dyDescent="0.25">
      <c r="A1183" s="16" t="s">
        <v>1753</v>
      </c>
      <c r="B1183" s="11" t="s">
        <v>1754</v>
      </c>
      <c r="C1183" s="98">
        <v>10</v>
      </c>
      <c r="D1183" s="146">
        <v>2</v>
      </c>
      <c r="E1183" s="146"/>
      <c r="F1183" s="146"/>
      <c r="G1183" s="97">
        <f t="shared" si="71"/>
        <v>2035</v>
      </c>
      <c r="H1183" s="97">
        <f t="shared" si="72"/>
        <v>407</v>
      </c>
    </row>
    <row r="1184" spans="1:8" ht="31.5" hidden="1" outlineLevel="2" x14ac:dyDescent="0.25">
      <c r="A1184" s="16" t="s">
        <v>1755</v>
      </c>
      <c r="B1184" s="11" t="s">
        <v>1756</v>
      </c>
      <c r="C1184" s="98">
        <v>10</v>
      </c>
      <c r="D1184" s="146">
        <v>2</v>
      </c>
      <c r="E1184" s="146"/>
      <c r="F1184" s="146"/>
      <c r="G1184" s="97">
        <f t="shared" si="71"/>
        <v>2035</v>
      </c>
      <c r="H1184" s="97">
        <f t="shared" si="72"/>
        <v>407</v>
      </c>
    </row>
    <row r="1185" spans="1:8" ht="31.5" hidden="1" outlineLevel="2" x14ac:dyDescent="0.25">
      <c r="A1185" s="16" t="s">
        <v>1757</v>
      </c>
      <c r="B1185" s="11" t="s">
        <v>1758</v>
      </c>
      <c r="C1185" s="98">
        <v>10</v>
      </c>
      <c r="D1185" s="146">
        <v>2</v>
      </c>
      <c r="E1185" s="146"/>
      <c r="F1185" s="146"/>
      <c r="G1185" s="97">
        <f t="shared" si="71"/>
        <v>2035</v>
      </c>
      <c r="H1185" s="97">
        <f t="shared" si="72"/>
        <v>407</v>
      </c>
    </row>
    <row r="1186" spans="1:8" hidden="1" outlineLevel="2" x14ac:dyDescent="0.25">
      <c r="A1186" s="16" t="s">
        <v>1759</v>
      </c>
      <c r="B1186" s="11" t="s">
        <v>1760</v>
      </c>
      <c r="C1186" s="98">
        <v>10</v>
      </c>
      <c r="D1186" s="146">
        <v>2</v>
      </c>
      <c r="E1186" s="146"/>
      <c r="F1186" s="146"/>
      <c r="G1186" s="97">
        <f t="shared" si="71"/>
        <v>2035</v>
      </c>
      <c r="H1186" s="97">
        <f t="shared" si="72"/>
        <v>407</v>
      </c>
    </row>
    <row r="1187" spans="1:8" hidden="1" outlineLevel="2" x14ac:dyDescent="0.25">
      <c r="A1187" s="16" t="s">
        <v>1761</v>
      </c>
      <c r="B1187" s="11" t="s">
        <v>1762</v>
      </c>
      <c r="C1187" s="98">
        <v>20</v>
      </c>
      <c r="D1187" s="146">
        <v>2</v>
      </c>
      <c r="E1187" s="146"/>
      <c r="F1187" s="146"/>
      <c r="G1187" s="97">
        <f t="shared" si="71"/>
        <v>4070</v>
      </c>
      <c r="H1187" s="97">
        <f t="shared" si="72"/>
        <v>407</v>
      </c>
    </row>
    <row r="1188" spans="1:8" hidden="1" outlineLevel="2" x14ac:dyDescent="0.25">
      <c r="A1188" s="16" t="s">
        <v>1763</v>
      </c>
      <c r="B1188" s="11" t="s">
        <v>1764</v>
      </c>
      <c r="C1188" s="98">
        <v>15</v>
      </c>
      <c r="D1188" s="146">
        <v>2</v>
      </c>
      <c r="E1188" s="146"/>
      <c r="F1188" s="146"/>
      <c r="G1188" s="97">
        <f t="shared" si="71"/>
        <v>3053</v>
      </c>
      <c r="H1188" s="97">
        <f t="shared" si="72"/>
        <v>407</v>
      </c>
    </row>
    <row r="1189" spans="1:8" hidden="1" outlineLevel="2" x14ac:dyDescent="0.25">
      <c r="A1189" s="16" t="s">
        <v>1765</v>
      </c>
      <c r="B1189" s="11" t="s">
        <v>1766</v>
      </c>
      <c r="C1189" s="98">
        <v>15</v>
      </c>
      <c r="D1189" s="146">
        <v>2</v>
      </c>
      <c r="E1189" s="146"/>
      <c r="F1189" s="146"/>
      <c r="G1189" s="97">
        <f t="shared" si="71"/>
        <v>3053</v>
      </c>
      <c r="H1189" s="97">
        <f t="shared" si="72"/>
        <v>407</v>
      </c>
    </row>
    <row r="1190" spans="1:8" hidden="1" outlineLevel="2" x14ac:dyDescent="0.25">
      <c r="A1190" s="16" t="s">
        <v>1767</v>
      </c>
      <c r="B1190" s="11" t="s">
        <v>1768</v>
      </c>
      <c r="C1190" s="98">
        <v>15</v>
      </c>
      <c r="D1190" s="146">
        <v>2</v>
      </c>
      <c r="E1190" s="146"/>
      <c r="F1190" s="146"/>
      <c r="G1190" s="97">
        <f t="shared" si="71"/>
        <v>3053</v>
      </c>
      <c r="H1190" s="97">
        <f t="shared" si="72"/>
        <v>407</v>
      </c>
    </row>
    <row r="1191" spans="1:8" hidden="1" outlineLevel="2" x14ac:dyDescent="0.25">
      <c r="A1191" s="16" t="s">
        <v>1769</v>
      </c>
      <c r="B1191" s="11" t="s">
        <v>1770</v>
      </c>
      <c r="C1191" s="98">
        <v>15</v>
      </c>
      <c r="D1191" s="146">
        <v>2</v>
      </c>
      <c r="E1191" s="146"/>
      <c r="F1191" s="146"/>
      <c r="G1191" s="97">
        <f t="shared" si="71"/>
        <v>3053</v>
      </c>
      <c r="H1191" s="97">
        <f t="shared" si="72"/>
        <v>407</v>
      </c>
    </row>
    <row r="1192" spans="1:8" hidden="1" outlineLevel="2" x14ac:dyDescent="0.25">
      <c r="A1192" s="16" t="s">
        <v>1771</v>
      </c>
      <c r="B1192" s="11" t="s">
        <v>1772</v>
      </c>
      <c r="C1192" s="98">
        <v>10</v>
      </c>
      <c r="D1192" s="146">
        <v>2</v>
      </c>
      <c r="E1192" s="146"/>
      <c r="F1192" s="146"/>
      <c r="G1192" s="97">
        <f t="shared" si="71"/>
        <v>2035</v>
      </c>
      <c r="H1192" s="97">
        <f t="shared" si="72"/>
        <v>407</v>
      </c>
    </row>
    <row r="1193" spans="1:8" hidden="1" outlineLevel="2" x14ac:dyDescent="0.25">
      <c r="A1193" s="16" t="s">
        <v>1773</v>
      </c>
      <c r="B1193" s="11" t="s">
        <v>1774</v>
      </c>
      <c r="C1193" s="98">
        <v>15</v>
      </c>
      <c r="D1193" s="146">
        <v>4</v>
      </c>
      <c r="E1193" s="146"/>
      <c r="F1193" s="146"/>
      <c r="G1193" s="97">
        <f t="shared" si="71"/>
        <v>3053</v>
      </c>
      <c r="H1193" s="97">
        <f t="shared" si="72"/>
        <v>814</v>
      </c>
    </row>
    <row r="1194" spans="1:8" hidden="1" outlineLevel="2" x14ac:dyDescent="0.25">
      <c r="A1194" s="16" t="s">
        <v>1775</v>
      </c>
      <c r="B1194" s="11" t="s">
        <v>1776</v>
      </c>
      <c r="C1194" s="98">
        <v>10</v>
      </c>
      <c r="D1194" s="146"/>
      <c r="E1194" s="146"/>
      <c r="F1194" s="146"/>
      <c r="G1194" s="97">
        <f t="shared" ref="G1194:G1225" si="73">ROUND($C$6*C1194,0)</f>
        <v>2035</v>
      </c>
      <c r="H1194" s="97"/>
    </row>
    <row r="1195" spans="1:8" hidden="1" outlineLevel="2" x14ac:dyDescent="0.25">
      <c r="A1195" s="16" t="s">
        <v>1303</v>
      </c>
      <c r="B1195" s="11" t="s">
        <v>1777</v>
      </c>
      <c r="C1195" s="98">
        <v>15</v>
      </c>
      <c r="D1195" s="146"/>
      <c r="E1195" s="146"/>
      <c r="F1195" s="146"/>
      <c r="G1195" s="97">
        <f t="shared" si="73"/>
        <v>3053</v>
      </c>
      <c r="H1195" s="97"/>
    </row>
    <row r="1196" spans="1:8" hidden="1" outlineLevel="2" x14ac:dyDescent="0.25">
      <c r="A1196" s="16" t="s">
        <v>1305</v>
      </c>
      <c r="B1196" s="11" t="s">
        <v>1778</v>
      </c>
      <c r="C1196" s="98">
        <v>10</v>
      </c>
      <c r="D1196" s="146">
        <v>2</v>
      </c>
      <c r="E1196" s="146"/>
      <c r="F1196" s="146"/>
      <c r="G1196" s="97">
        <f t="shared" si="73"/>
        <v>2035</v>
      </c>
      <c r="H1196" s="97">
        <f>ROUND($C$6*D1196,0)</f>
        <v>407</v>
      </c>
    </row>
    <row r="1197" spans="1:8" ht="31.5" hidden="1" outlineLevel="2" x14ac:dyDescent="0.25">
      <c r="A1197" s="16" t="s">
        <v>1307</v>
      </c>
      <c r="B1197" s="11" t="s">
        <v>1779</v>
      </c>
      <c r="C1197" s="98">
        <v>15</v>
      </c>
      <c r="D1197" s="146"/>
      <c r="E1197" s="146"/>
      <c r="F1197" s="146"/>
      <c r="G1197" s="97">
        <f t="shared" si="73"/>
        <v>3053</v>
      </c>
      <c r="H1197" s="97"/>
    </row>
    <row r="1198" spans="1:8" hidden="1" outlineLevel="2" x14ac:dyDescent="0.25">
      <c r="A1198" s="16" t="s">
        <v>1780</v>
      </c>
      <c r="B1198" s="11" t="s">
        <v>1781</v>
      </c>
      <c r="C1198" s="98">
        <v>20</v>
      </c>
      <c r="D1198" s="146">
        <v>4</v>
      </c>
      <c r="E1198" s="146"/>
      <c r="F1198" s="146"/>
      <c r="G1198" s="97">
        <f t="shared" si="73"/>
        <v>4070</v>
      </c>
      <c r="H1198" s="97">
        <f t="shared" ref="H1198:H1213" si="74">ROUND($C$6*D1198,0)</f>
        <v>814</v>
      </c>
    </row>
    <row r="1199" spans="1:8" ht="31.5" hidden="1" outlineLevel="2" x14ac:dyDescent="0.25">
      <c r="A1199" s="16" t="s">
        <v>1782</v>
      </c>
      <c r="B1199" s="11" t="s">
        <v>1783</v>
      </c>
      <c r="C1199" s="98">
        <v>20</v>
      </c>
      <c r="D1199" s="146">
        <v>4</v>
      </c>
      <c r="E1199" s="146"/>
      <c r="F1199" s="146"/>
      <c r="G1199" s="97">
        <f t="shared" si="73"/>
        <v>4070</v>
      </c>
      <c r="H1199" s="97">
        <f t="shared" si="74"/>
        <v>814</v>
      </c>
    </row>
    <row r="1200" spans="1:8" hidden="1" outlineLevel="2" x14ac:dyDescent="0.25">
      <c r="A1200" s="16" t="s">
        <v>1784</v>
      </c>
      <c r="B1200" s="11" t="s">
        <v>1785</v>
      </c>
      <c r="C1200" s="98">
        <v>10</v>
      </c>
      <c r="D1200" s="146">
        <v>1</v>
      </c>
      <c r="E1200" s="146"/>
      <c r="F1200" s="146"/>
      <c r="G1200" s="97">
        <f t="shared" si="73"/>
        <v>2035</v>
      </c>
      <c r="H1200" s="97">
        <f t="shared" si="74"/>
        <v>204</v>
      </c>
    </row>
    <row r="1201" spans="1:8" hidden="1" outlineLevel="2" x14ac:dyDescent="0.25">
      <c r="A1201" s="16" t="s">
        <v>1786</v>
      </c>
      <c r="B1201" s="11" t="s">
        <v>1787</v>
      </c>
      <c r="C1201" s="98">
        <v>10</v>
      </c>
      <c r="D1201" s="146">
        <v>2</v>
      </c>
      <c r="E1201" s="146"/>
      <c r="F1201" s="146"/>
      <c r="G1201" s="97">
        <f t="shared" si="73"/>
        <v>2035</v>
      </c>
      <c r="H1201" s="97">
        <f t="shared" si="74"/>
        <v>407</v>
      </c>
    </row>
    <row r="1202" spans="1:8" hidden="1" outlineLevel="2" x14ac:dyDescent="0.25">
      <c r="A1202" s="16" t="s">
        <v>1312</v>
      </c>
      <c r="B1202" s="11" t="s">
        <v>1788</v>
      </c>
      <c r="C1202" s="98">
        <v>10</v>
      </c>
      <c r="D1202" s="146">
        <v>2</v>
      </c>
      <c r="E1202" s="146"/>
      <c r="F1202" s="146"/>
      <c r="G1202" s="97">
        <f t="shared" si="73"/>
        <v>2035</v>
      </c>
      <c r="H1202" s="97">
        <f t="shared" si="74"/>
        <v>407</v>
      </c>
    </row>
    <row r="1203" spans="1:8" hidden="1" outlineLevel="2" x14ac:dyDescent="0.25">
      <c r="A1203" s="16" t="s">
        <v>1314</v>
      </c>
      <c r="B1203" s="11" t="s">
        <v>1789</v>
      </c>
      <c r="C1203" s="98">
        <v>10</v>
      </c>
      <c r="D1203" s="146">
        <v>1</v>
      </c>
      <c r="E1203" s="146"/>
      <c r="F1203" s="146"/>
      <c r="G1203" s="97">
        <f t="shared" si="73"/>
        <v>2035</v>
      </c>
      <c r="H1203" s="97">
        <f t="shared" si="74"/>
        <v>204</v>
      </c>
    </row>
    <row r="1204" spans="1:8" hidden="1" outlineLevel="2" x14ac:dyDescent="0.25">
      <c r="A1204" s="16" t="s">
        <v>1790</v>
      </c>
      <c r="B1204" s="11" t="s">
        <v>1791</v>
      </c>
      <c r="C1204" s="98">
        <v>15</v>
      </c>
      <c r="D1204" s="146">
        <v>2</v>
      </c>
      <c r="E1204" s="146"/>
      <c r="F1204" s="146"/>
      <c r="G1204" s="97">
        <f t="shared" si="73"/>
        <v>3053</v>
      </c>
      <c r="H1204" s="97">
        <f t="shared" si="74"/>
        <v>407</v>
      </c>
    </row>
    <row r="1205" spans="1:8" hidden="1" outlineLevel="2" x14ac:dyDescent="0.25">
      <c r="A1205" s="16" t="s">
        <v>1792</v>
      </c>
      <c r="B1205" s="11" t="s">
        <v>1793</v>
      </c>
      <c r="C1205" s="98">
        <v>10</v>
      </c>
      <c r="D1205" s="146">
        <v>1</v>
      </c>
      <c r="E1205" s="146"/>
      <c r="F1205" s="146"/>
      <c r="G1205" s="97">
        <f t="shared" si="73"/>
        <v>2035</v>
      </c>
      <c r="H1205" s="97">
        <f t="shared" si="74"/>
        <v>204</v>
      </c>
    </row>
    <row r="1206" spans="1:8" hidden="1" outlineLevel="2" x14ac:dyDescent="0.25">
      <c r="A1206" s="16" t="s">
        <v>1794</v>
      </c>
      <c r="B1206" s="11" t="s">
        <v>1795</v>
      </c>
      <c r="C1206" s="98">
        <v>10</v>
      </c>
      <c r="D1206" s="146">
        <v>1</v>
      </c>
      <c r="E1206" s="146"/>
      <c r="F1206" s="146"/>
      <c r="G1206" s="97">
        <f t="shared" si="73"/>
        <v>2035</v>
      </c>
      <c r="H1206" s="97">
        <f t="shared" si="74"/>
        <v>204</v>
      </c>
    </row>
    <row r="1207" spans="1:8" hidden="1" outlineLevel="2" x14ac:dyDescent="0.25">
      <c r="A1207" s="16" t="s">
        <v>1796</v>
      </c>
      <c r="B1207" s="11" t="s">
        <v>1797</v>
      </c>
      <c r="C1207" s="98">
        <v>10</v>
      </c>
      <c r="D1207" s="146">
        <v>1</v>
      </c>
      <c r="E1207" s="146"/>
      <c r="F1207" s="146"/>
      <c r="G1207" s="97">
        <f t="shared" si="73"/>
        <v>2035</v>
      </c>
      <c r="H1207" s="97">
        <f t="shared" si="74"/>
        <v>204</v>
      </c>
    </row>
    <row r="1208" spans="1:8" ht="31.5" hidden="1" outlineLevel="2" x14ac:dyDescent="0.25">
      <c r="A1208" s="16" t="s">
        <v>1324</v>
      </c>
      <c r="B1208" s="11" t="s">
        <v>1798</v>
      </c>
      <c r="C1208" s="98">
        <v>10</v>
      </c>
      <c r="D1208" s="146">
        <v>2</v>
      </c>
      <c r="E1208" s="146"/>
      <c r="F1208" s="146"/>
      <c r="G1208" s="97">
        <f t="shared" si="73"/>
        <v>2035</v>
      </c>
      <c r="H1208" s="97">
        <f t="shared" si="74"/>
        <v>407</v>
      </c>
    </row>
    <row r="1209" spans="1:8" hidden="1" outlineLevel="2" x14ac:dyDescent="0.25">
      <c r="A1209" s="16" t="s">
        <v>1799</v>
      </c>
      <c r="B1209" s="11" t="s">
        <v>1800</v>
      </c>
      <c r="C1209" s="98">
        <v>10</v>
      </c>
      <c r="D1209" s="146">
        <v>1</v>
      </c>
      <c r="E1209" s="146"/>
      <c r="F1209" s="146"/>
      <c r="G1209" s="97">
        <f t="shared" si="73"/>
        <v>2035</v>
      </c>
      <c r="H1209" s="97">
        <f t="shared" si="74"/>
        <v>204</v>
      </c>
    </row>
    <row r="1210" spans="1:8" hidden="1" outlineLevel="2" x14ac:dyDescent="0.25">
      <c r="A1210" s="16" t="s">
        <v>1328</v>
      </c>
      <c r="B1210" s="11" t="s">
        <v>1801</v>
      </c>
      <c r="C1210" s="98">
        <v>15</v>
      </c>
      <c r="D1210" s="146">
        <v>2</v>
      </c>
      <c r="E1210" s="146"/>
      <c r="F1210" s="146"/>
      <c r="G1210" s="97">
        <f t="shared" si="73"/>
        <v>3053</v>
      </c>
      <c r="H1210" s="97">
        <f t="shared" si="74"/>
        <v>407</v>
      </c>
    </row>
    <row r="1211" spans="1:8" hidden="1" outlineLevel="2" x14ac:dyDescent="0.25">
      <c r="A1211" s="16" t="s">
        <v>1802</v>
      </c>
      <c r="B1211" s="11" t="s">
        <v>1803</v>
      </c>
      <c r="C1211" s="98">
        <v>15</v>
      </c>
      <c r="D1211" s="146">
        <v>2</v>
      </c>
      <c r="E1211" s="146"/>
      <c r="F1211" s="146"/>
      <c r="G1211" s="97">
        <f t="shared" si="73"/>
        <v>3053</v>
      </c>
      <c r="H1211" s="97">
        <f t="shared" si="74"/>
        <v>407</v>
      </c>
    </row>
    <row r="1212" spans="1:8" ht="31.5" hidden="1" outlineLevel="2" x14ac:dyDescent="0.25">
      <c r="A1212" s="16" t="s">
        <v>1804</v>
      </c>
      <c r="B1212" s="11" t="s">
        <v>1805</v>
      </c>
      <c r="C1212" s="98">
        <v>15</v>
      </c>
      <c r="D1212" s="146">
        <v>2</v>
      </c>
      <c r="E1212" s="146"/>
      <c r="F1212" s="146"/>
      <c r="G1212" s="97">
        <f t="shared" si="73"/>
        <v>3053</v>
      </c>
      <c r="H1212" s="97">
        <f t="shared" si="74"/>
        <v>407</v>
      </c>
    </row>
    <row r="1213" spans="1:8" hidden="1" outlineLevel="2" x14ac:dyDescent="0.25">
      <c r="A1213" s="16" t="s">
        <v>1806</v>
      </c>
      <c r="B1213" s="11" t="s">
        <v>1807</v>
      </c>
      <c r="C1213" s="98">
        <v>15</v>
      </c>
      <c r="D1213" s="146">
        <v>2</v>
      </c>
      <c r="E1213" s="146"/>
      <c r="F1213" s="146"/>
      <c r="G1213" s="97">
        <f t="shared" si="73"/>
        <v>3053</v>
      </c>
      <c r="H1213" s="97">
        <f t="shared" si="74"/>
        <v>407</v>
      </c>
    </row>
    <row r="1214" spans="1:8" ht="31.5" hidden="1" outlineLevel="2" x14ac:dyDescent="0.25">
      <c r="A1214" s="16" t="s">
        <v>1330</v>
      </c>
      <c r="B1214" s="11" t="s">
        <v>1808</v>
      </c>
      <c r="C1214" s="98">
        <v>15</v>
      </c>
      <c r="D1214" s="146"/>
      <c r="E1214" s="146"/>
      <c r="F1214" s="146"/>
      <c r="G1214" s="97">
        <f t="shared" si="73"/>
        <v>3053</v>
      </c>
      <c r="H1214" s="97"/>
    </row>
    <row r="1215" spans="1:8" hidden="1" outlineLevel="2" x14ac:dyDescent="0.25">
      <c r="A1215" s="16" t="s">
        <v>1333</v>
      </c>
      <c r="B1215" s="11" t="s">
        <v>1809</v>
      </c>
      <c r="C1215" s="98">
        <v>15</v>
      </c>
      <c r="D1215" s="146">
        <v>1</v>
      </c>
      <c r="E1215" s="146"/>
      <c r="F1215" s="146"/>
      <c r="G1215" s="97">
        <f t="shared" si="73"/>
        <v>3053</v>
      </c>
      <c r="H1215" s="97">
        <f t="shared" ref="H1215:H1225" si="75">ROUND($C$6*D1215,0)</f>
        <v>204</v>
      </c>
    </row>
    <row r="1216" spans="1:8" hidden="1" outlineLevel="2" x14ac:dyDescent="0.25">
      <c r="A1216" s="16" t="s">
        <v>1334</v>
      </c>
      <c r="B1216" s="11" t="s">
        <v>1810</v>
      </c>
      <c r="C1216" s="98">
        <v>15</v>
      </c>
      <c r="D1216" s="146">
        <v>1</v>
      </c>
      <c r="E1216" s="146"/>
      <c r="F1216" s="146"/>
      <c r="G1216" s="97">
        <f t="shared" si="73"/>
        <v>3053</v>
      </c>
      <c r="H1216" s="97">
        <f t="shared" si="75"/>
        <v>204</v>
      </c>
    </row>
    <row r="1217" spans="1:8" ht="31.5" hidden="1" outlineLevel="2" x14ac:dyDescent="0.25">
      <c r="A1217" s="16" t="s">
        <v>1811</v>
      </c>
      <c r="B1217" s="11" t="s">
        <v>1812</v>
      </c>
      <c r="C1217" s="98">
        <v>15</v>
      </c>
      <c r="D1217" s="146">
        <v>1</v>
      </c>
      <c r="E1217" s="146"/>
      <c r="F1217" s="146"/>
      <c r="G1217" s="97">
        <f t="shared" si="73"/>
        <v>3053</v>
      </c>
      <c r="H1217" s="97">
        <f t="shared" si="75"/>
        <v>204</v>
      </c>
    </row>
    <row r="1218" spans="1:8" ht="31.5" hidden="1" outlineLevel="2" x14ac:dyDescent="0.25">
      <c r="A1218" s="16" t="s">
        <v>1813</v>
      </c>
      <c r="B1218" s="11" t="s">
        <v>1814</v>
      </c>
      <c r="C1218" s="98">
        <v>15</v>
      </c>
      <c r="D1218" s="146">
        <v>1</v>
      </c>
      <c r="E1218" s="146"/>
      <c r="F1218" s="146"/>
      <c r="G1218" s="97">
        <f t="shared" si="73"/>
        <v>3053</v>
      </c>
      <c r="H1218" s="97">
        <f t="shared" si="75"/>
        <v>204</v>
      </c>
    </row>
    <row r="1219" spans="1:8" hidden="1" outlineLevel="2" x14ac:dyDescent="0.25">
      <c r="A1219" s="16" t="s">
        <v>1815</v>
      </c>
      <c r="B1219" s="11" t="s">
        <v>1816</v>
      </c>
      <c r="C1219" s="98">
        <v>15</v>
      </c>
      <c r="D1219" s="146">
        <v>3</v>
      </c>
      <c r="E1219" s="146"/>
      <c r="F1219" s="146"/>
      <c r="G1219" s="97">
        <f t="shared" si="73"/>
        <v>3053</v>
      </c>
      <c r="H1219" s="97">
        <f t="shared" si="75"/>
        <v>611</v>
      </c>
    </row>
    <row r="1220" spans="1:8" hidden="1" outlineLevel="2" x14ac:dyDescent="0.25">
      <c r="A1220" s="16" t="s">
        <v>1817</v>
      </c>
      <c r="B1220" s="11" t="s">
        <v>1818</v>
      </c>
      <c r="C1220" s="98">
        <v>20</v>
      </c>
      <c r="D1220" s="146">
        <v>3</v>
      </c>
      <c r="E1220" s="146"/>
      <c r="F1220" s="146"/>
      <c r="G1220" s="97">
        <f t="shared" si="73"/>
        <v>4070</v>
      </c>
      <c r="H1220" s="97">
        <f t="shared" si="75"/>
        <v>611</v>
      </c>
    </row>
    <row r="1221" spans="1:8" hidden="1" outlineLevel="2" x14ac:dyDescent="0.25">
      <c r="A1221" s="16" t="s">
        <v>1819</v>
      </c>
      <c r="B1221" s="11" t="s">
        <v>1820</v>
      </c>
      <c r="C1221" s="98">
        <v>20</v>
      </c>
      <c r="D1221" s="146">
        <v>3</v>
      </c>
      <c r="E1221" s="146"/>
      <c r="F1221" s="146"/>
      <c r="G1221" s="97">
        <f t="shared" si="73"/>
        <v>4070</v>
      </c>
      <c r="H1221" s="97">
        <f t="shared" si="75"/>
        <v>611</v>
      </c>
    </row>
    <row r="1222" spans="1:8" hidden="1" outlineLevel="2" x14ac:dyDescent="0.25">
      <c r="A1222" s="16" t="s">
        <v>1821</v>
      </c>
      <c r="B1222" s="11" t="s">
        <v>1822</v>
      </c>
      <c r="C1222" s="98">
        <v>10</v>
      </c>
      <c r="D1222" s="146">
        <v>2</v>
      </c>
      <c r="E1222" s="146"/>
      <c r="F1222" s="146"/>
      <c r="G1222" s="97">
        <f t="shared" si="73"/>
        <v>2035</v>
      </c>
      <c r="H1222" s="97">
        <f t="shared" si="75"/>
        <v>407</v>
      </c>
    </row>
    <row r="1223" spans="1:8" ht="31.5" hidden="1" outlineLevel="2" x14ac:dyDescent="0.25">
      <c r="A1223" s="16" t="s">
        <v>1823</v>
      </c>
      <c r="B1223" s="11" t="s">
        <v>1824</v>
      </c>
      <c r="C1223" s="98">
        <v>10</v>
      </c>
      <c r="D1223" s="146">
        <v>2</v>
      </c>
      <c r="E1223" s="146"/>
      <c r="F1223" s="146"/>
      <c r="G1223" s="97">
        <f t="shared" si="73"/>
        <v>2035</v>
      </c>
      <c r="H1223" s="97">
        <f t="shared" si="75"/>
        <v>407</v>
      </c>
    </row>
    <row r="1224" spans="1:8" hidden="1" outlineLevel="2" x14ac:dyDescent="0.25">
      <c r="A1224" s="16" t="s">
        <v>1825</v>
      </c>
      <c r="B1224" s="11" t="s">
        <v>1826</v>
      </c>
      <c r="C1224" s="98">
        <v>15</v>
      </c>
      <c r="D1224" s="146">
        <v>3</v>
      </c>
      <c r="E1224" s="146"/>
      <c r="F1224" s="146"/>
      <c r="G1224" s="97">
        <f t="shared" si="73"/>
        <v>3053</v>
      </c>
      <c r="H1224" s="97">
        <f t="shared" si="75"/>
        <v>611</v>
      </c>
    </row>
    <row r="1225" spans="1:8" hidden="1" outlineLevel="2" x14ac:dyDescent="0.25">
      <c r="A1225" s="16" t="s">
        <v>1827</v>
      </c>
      <c r="B1225" s="11" t="s">
        <v>1828</v>
      </c>
      <c r="C1225" s="98">
        <v>15</v>
      </c>
      <c r="D1225" s="146">
        <v>3</v>
      </c>
      <c r="E1225" s="146"/>
      <c r="F1225" s="146"/>
      <c r="G1225" s="97">
        <f t="shared" si="73"/>
        <v>3053</v>
      </c>
      <c r="H1225" s="97">
        <f t="shared" si="75"/>
        <v>611</v>
      </c>
    </row>
    <row r="1226" spans="1:8" hidden="1" outlineLevel="2" x14ac:dyDescent="0.25">
      <c r="A1226" s="16" t="s">
        <v>1829</v>
      </c>
      <c r="B1226" s="11" t="s">
        <v>1830</v>
      </c>
      <c r="C1226" s="98">
        <v>20</v>
      </c>
      <c r="D1226" s="146"/>
      <c r="E1226" s="146"/>
      <c r="F1226" s="146"/>
      <c r="G1226" s="97">
        <f t="shared" ref="G1226:G1239" si="76">ROUND($C$6*C1226,0)</f>
        <v>4070</v>
      </c>
      <c r="H1226" s="97"/>
    </row>
    <row r="1227" spans="1:8" hidden="1" outlineLevel="2" x14ac:dyDescent="0.25">
      <c r="A1227" s="16" t="s">
        <v>1831</v>
      </c>
      <c r="B1227" s="11" t="s">
        <v>1832</v>
      </c>
      <c r="C1227" s="98">
        <v>20</v>
      </c>
      <c r="D1227" s="146"/>
      <c r="E1227" s="146"/>
      <c r="F1227" s="146"/>
      <c r="G1227" s="97">
        <f t="shared" si="76"/>
        <v>4070</v>
      </c>
      <c r="H1227" s="97"/>
    </row>
    <row r="1228" spans="1:8" ht="31.5" hidden="1" outlineLevel="2" x14ac:dyDescent="0.25">
      <c r="A1228" s="53" t="s">
        <v>1833</v>
      </c>
      <c r="B1228" s="29" t="s">
        <v>1834</v>
      </c>
      <c r="C1228" s="147">
        <v>20</v>
      </c>
      <c r="D1228" s="148"/>
      <c r="E1228" s="148"/>
      <c r="F1228" s="148"/>
      <c r="G1228" s="97">
        <f t="shared" si="76"/>
        <v>4070</v>
      </c>
      <c r="H1228" s="97"/>
    </row>
    <row r="1229" spans="1:8" ht="31.5" hidden="1" outlineLevel="2" x14ac:dyDescent="0.25">
      <c r="A1229" s="53" t="s">
        <v>1835</v>
      </c>
      <c r="B1229" s="29" t="s">
        <v>1836</v>
      </c>
      <c r="C1229" s="147">
        <v>20</v>
      </c>
      <c r="D1229" s="148"/>
      <c r="E1229" s="148"/>
      <c r="F1229" s="148"/>
      <c r="G1229" s="97">
        <f t="shared" si="76"/>
        <v>4070</v>
      </c>
      <c r="H1229" s="97"/>
    </row>
    <row r="1230" spans="1:8" ht="31.5" hidden="1" outlineLevel="2" x14ac:dyDescent="0.25">
      <c r="A1230" s="53" t="s">
        <v>1837</v>
      </c>
      <c r="B1230" s="29" t="s">
        <v>1838</v>
      </c>
      <c r="C1230" s="147">
        <v>20</v>
      </c>
      <c r="D1230" s="148"/>
      <c r="E1230" s="148"/>
      <c r="F1230" s="148"/>
      <c r="G1230" s="97">
        <f t="shared" si="76"/>
        <v>4070</v>
      </c>
      <c r="H1230" s="97"/>
    </row>
    <row r="1231" spans="1:8" ht="31.5" hidden="1" outlineLevel="2" x14ac:dyDescent="0.25">
      <c r="A1231" s="53" t="s">
        <v>1839</v>
      </c>
      <c r="B1231" s="29" t="s">
        <v>1840</v>
      </c>
      <c r="C1231" s="147">
        <v>20</v>
      </c>
      <c r="D1231" s="148"/>
      <c r="E1231" s="148"/>
      <c r="F1231" s="148"/>
      <c r="G1231" s="97">
        <f t="shared" si="76"/>
        <v>4070</v>
      </c>
      <c r="H1231" s="97"/>
    </row>
    <row r="1232" spans="1:8" ht="31.5" hidden="1" outlineLevel="2" x14ac:dyDescent="0.25">
      <c r="A1232" s="53" t="s">
        <v>1841</v>
      </c>
      <c r="B1232" s="29" t="s">
        <v>1842</v>
      </c>
      <c r="C1232" s="147">
        <v>20</v>
      </c>
      <c r="D1232" s="148"/>
      <c r="E1232" s="148"/>
      <c r="F1232" s="148"/>
      <c r="G1232" s="97">
        <f t="shared" si="76"/>
        <v>4070</v>
      </c>
      <c r="H1232" s="97"/>
    </row>
    <row r="1233" spans="1:8" ht="31.5" hidden="1" outlineLevel="2" x14ac:dyDescent="0.25">
      <c r="A1233" s="53" t="s">
        <v>1843</v>
      </c>
      <c r="B1233" s="29" t="s">
        <v>1844</v>
      </c>
      <c r="C1233" s="147">
        <v>20</v>
      </c>
      <c r="D1233" s="148"/>
      <c r="E1233" s="148"/>
      <c r="F1233" s="148"/>
      <c r="G1233" s="97">
        <f t="shared" si="76"/>
        <v>4070</v>
      </c>
      <c r="H1233" s="97"/>
    </row>
    <row r="1234" spans="1:8" ht="31.5" hidden="1" outlineLevel="2" x14ac:dyDescent="0.25">
      <c r="A1234" s="28" t="s">
        <v>1845</v>
      </c>
      <c r="B1234" s="29" t="s">
        <v>1846</v>
      </c>
      <c r="C1234" s="147">
        <v>5</v>
      </c>
      <c r="D1234" s="149">
        <v>1.5</v>
      </c>
      <c r="E1234" s="149"/>
      <c r="F1234" s="149"/>
      <c r="G1234" s="97">
        <f t="shared" si="76"/>
        <v>1018</v>
      </c>
      <c r="H1234" s="97">
        <f>ROUND($C$6*D1234,0)</f>
        <v>305</v>
      </c>
    </row>
    <row r="1235" spans="1:8" ht="31.5" hidden="1" outlineLevel="2" x14ac:dyDescent="0.25">
      <c r="A1235" s="28" t="s">
        <v>1847</v>
      </c>
      <c r="B1235" s="29" t="s">
        <v>1848</v>
      </c>
      <c r="C1235" s="147">
        <v>10</v>
      </c>
      <c r="D1235" s="149">
        <v>2</v>
      </c>
      <c r="E1235" s="149"/>
      <c r="F1235" s="149"/>
      <c r="G1235" s="97">
        <f t="shared" si="76"/>
        <v>2035</v>
      </c>
      <c r="H1235" s="97">
        <f>ROUND($C$6*D1235,0)</f>
        <v>407</v>
      </c>
    </row>
    <row r="1236" spans="1:8" hidden="1" outlineLevel="2" x14ac:dyDescent="0.25">
      <c r="A1236" s="28" t="s">
        <v>1849</v>
      </c>
      <c r="B1236" s="29" t="s">
        <v>1850</v>
      </c>
      <c r="C1236" s="147">
        <v>20</v>
      </c>
      <c r="D1236" s="149">
        <v>4</v>
      </c>
      <c r="E1236" s="149"/>
      <c r="F1236" s="149"/>
      <c r="G1236" s="97">
        <f t="shared" si="76"/>
        <v>4070</v>
      </c>
      <c r="H1236" s="97">
        <f>ROUND($C$6*D1236,0)</f>
        <v>814</v>
      </c>
    </row>
    <row r="1237" spans="1:8" ht="31.5" hidden="1" outlineLevel="2" x14ac:dyDescent="0.25">
      <c r="A1237" s="28" t="s">
        <v>1851</v>
      </c>
      <c r="B1237" s="29" t="s">
        <v>1852</v>
      </c>
      <c r="C1237" s="147">
        <v>10</v>
      </c>
      <c r="D1237" s="149">
        <v>2</v>
      </c>
      <c r="E1237" s="149"/>
      <c r="F1237" s="149"/>
      <c r="G1237" s="97">
        <f t="shared" si="76"/>
        <v>2035</v>
      </c>
      <c r="H1237" s="97">
        <f>ROUND($C$6*D1237,0)</f>
        <v>407</v>
      </c>
    </row>
    <row r="1238" spans="1:8" hidden="1" outlineLevel="2" x14ac:dyDescent="0.25">
      <c r="A1238" s="28" t="s">
        <v>1853</v>
      </c>
      <c r="B1238" s="29" t="s">
        <v>1854</v>
      </c>
      <c r="C1238" s="147">
        <v>10</v>
      </c>
      <c r="D1238" s="149">
        <v>2</v>
      </c>
      <c r="E1238" s="149"/>
      <c r="F1238" s="149"/>
      <c r="G1238" s="97">
        <f t="shared" si="76"/>
        <v>2035</v>
      </c>
      <c r="H1238" s="97">
        <f>ROUND($C$6*D1238,0)</f>
        <v>407</v>
      </c>
    </row>
    <row r="1239" spans="1:8" ht="31.5" hidden="1" outlineLevel="2" x14ac:dyDescent="0.25">
      <c r="A1239" s="28" t="s">
        <v>1855</v>
      </c>
      <c r="B1239" s="29" t="s">
        <v>1856</v>
      </c>
      <c r="C1239" s="147">
        <v>10</v>
      </c>
      <c r="D1239" s="149"/>
      <c r="E1239" s="149"/>
      <c r="F1239" s="149"/>
      <c r="G1239" s="97">
        <f t="shared" si="76"/>
        <v>2035</v>
      </c>
      <c r="H1239" s="97"/>
    </row>
    <row r="1240" spans="1:8" hidden="1" outlineLevel="2" x14ac:dyDescent="0.25">
      <c r="A1240" s="12"/>
      <c r="B1240" s="13"/>
      <c r="C1240" s="14"/>
      <c r="D1240" s="47"/>
      <c r="E1240" s="47"/>
      <c r="F1240" s="47"/>
      <c r="G1240" s="48"/>
      <c r="H1240" s="15"/>
    </row>
    <row r="1241" spans="1:8" outlineLevel="1" collapsed="1" x14ac:dyDescent="0.25">
      <c r="A1241" s="8" t="s">
        <v>1857</v>
      </c>
      <c r="B1241" s="9"/>
      <c r="C1241" s="9"/>
      <c r="D1241" s="9"/>
      <c r="E1241" s="9"/>
      <c r="F1241" s="9"/>
      <c r="G1241" s="9"/>
      <c r="H1241" s="10"/>
    </row>
    <row r="1242" spans="1:8" ht="47.25" hidden="1" outlineLevel="2" x14ac:dyDescent="0.25">
      <c r="A1242" s="96" t="s">
        <v>7</v>
      </c>
      <c r="B1242" s="96" t="s">
        <v>249</v>
      </c>
      <c r="C1242" s="96" t="s">
        <v>250</v>
      </c>
      <c r="D1242" s="96" t="s">
        <v>251</v>
      </c>
      <c r="E1242" s="96"/>
      <c r="F1242" s="96"/>
      <c r="G1242" s="96" t="s">
        <v>252</v>
      </c>
      <c r="H1242" s="96" t="s">
        <v>253</v>
      </c>
    </row>
    <row r="1243" spans="1:8" hidden="1" outlineLevel="2" x14ac:dyDescent="0.25">
      <c r="A1243" s="16" t="s">
        <v>68</v>
      </c>
      <c r="B1243" s="11" t="s">
        <v>1858</v>
      </c>
      <c r="C1243" s="98">
        <v>5</v>
      </c>
      <c r="D1243" s="23"/>
      <c r="E1243" s="23"/>
      <c r="F1243" s="23"/>
      <c r="G1243" s="97">
        <f t="shared" ref="G1243:G1263" si="77">ROUND($C$6*C1243,0)</f>
        <v>1018</v>
      </c>
      <c r="H1243" s="18"/>
    </row>
    <row r="1244" spans="1:8" hidden="1" outlineLevel="2" x14ac:dyDescent="0.25">
      <c r="A1244" s="16" t="s">
        <v>1859</v>
      </c>
      <c r="B1244" s="11" t="s">
        <v>1860</v>
      </c>
      <c r="C1244" s="98">
        <v>5</v>
      </c>
      <c r="D1244" s="23"/>
      <c r="E1244" s="23"/>
      <c r="F1244" s="23"/>
      <c r="G1244" s="97">
        <f t="shared" si="77"/>
        <v>1018</v>
      </c>
      <c r="H1244" s="18"/>
    </row>
    <row r="1245" spans="1:8" hidden="1" outlineLevel="2" x14ac:dyDescent="0.25">
      <c r="A1245" s="16" t="s">
        <v>70</v>
      </c>
      <c r="B1245" s="11" t="s">
        <v>1861</v>
      </c>
      <c r="C1245" s="98">
        <v>5</v>
      </c>
      <c r="D1245" s="23"/>
      <c r="E1245" s="23"/>
      <c r="F1245" s="23"/>
      <c r="G1245" s="97">
        <f t="shared" si="77"/>
        <v>1018</v>
      </c>
      <c r="H1245" s="18"/>
    </row>
    <row r="1246" spans="1:8" hidden="1" outlineLevel="2" x14ac:dyDescent="0.25">
      <c r="A1246" s="16" t="s">
        <v>1197</v>
      </c>
      <c r="B1246" s="11" t="s">
        <v>1862</v>
      </c>
      <c r="C1246" s="98">
        <v>5</v>
      </c>
      <c r="D1246" s="23"/>
      <c r="E1246" s="23"/>
      <c r="F1246" s="23"/>
      <c r="G1246" s="97">
        <f t="shared" si="77"/>
        <v>1018</v>
      </c>
      <c r="H1246" s="18"/>
    </row>
    <row r="1247" spans="1:8" ht="31.5" hidden="1" outlineLevel="2" x14ac:dyDescent="0.25">
      <c r="A1247" s="16" t="s">
        <v>1703</v>
      </c>
      <c r="B1247" s="11" t="s">
        <v>1863</v>
      </c>
      <c r="C1247" s="98">
        <v>5</v>
      </c>
      <c r="D1247" s="23"/>
      <c r="E1247" s="23"/>
      <c r="F1247" s="23"/>
      <c r="G1247" s="97">
        <f t="shared" si="77"/>
        <v>1018</v>
      </c>
      <c r="H1247" s="18"/>
    </row>
    <row r="1248" spans="1:8" hidden="1" outlineLevel="2" x14ac:dyDescent="0.25">
      <c r="A1248" s="16" t="s">
        <v>1864</v>
      </c>
      <c r="B1248" s="11" t="s">
        <v>1865</v>
      </c>
      <c r="C1248" s="98">
        <v>5</v>
      </c>
      <c r="D1248" s="23"/>
      <c r="E1248" s="23"/>
      <c r="F1248" s="23"/>
      <c r="G1248" s="97">
        <f t="shared" si="77"/>
        <v>1018</v>
      </c>
      <c r="H1248" s="18"/>
    </row>
    <row r="1249" spans="1:8" hidden="1" outlineLevel="2" x14ac:dyDescent="0.25">
      <c r="A1249" s="16" t="s">
        <v>1866</v>
      </c>
      <c r="B1249" s="11" t="s">
        <v>1867</v>
      </c>
      <c r="C1249" s="98">
        <v>5</v>
      </c>
      <c r="D1249" s="23"/>
      <c r="E1249" s="23"/>
      <c r="F1249" s="23"/>
      <c r="G1249" s="97">
        <f t="shared" si="77"/>
        <v>1018</v>
      </c>
      <c r="H1249" s="18"/>
    </row>
    <row r="1250" spans="1:8" hidden="1" outlineLevel="2" x14ac:dyDescent="0.25">
      <c r="A1250" s="16" t="s">
        <v>1868</v>
      </c>
      <c r="B1250" s="11" t="s">
        <v>1869</v>
      </c>
      <c r="C1250" s="98">
        <v>5</v>
      </c>
      <c r="D1250" s="23"/>
      <c r="E1250" s="23"/>
      <c r="F1250" s="23"/>
      <c r="G1250" s="97">
        <f t="shared" si="77"/>
        <v>1018</v>
      </c>
      <c r="H1250" s="18"/>
    </row>
    <row r="1251" spans="1:8" hidden="1" outlineLevel="2" x14ac:dyDescent="0.25">
      <c r="A1251" s="16" t="s">
        <v>1870</v>
      </c>
      <c r="B1251" s="11" t="s">
        <v>1871</v>
      </c>
      <c r="C1251" s="98">
        <v>5</v>
      </c>
      <c r="D1251" s="23"/>
      <c r="E1251" s="23"/>
      <c r="F1251" s="23"/>
      <c r="G1251" s="97">
        <f t="shared" si="77"/>
        <v>1018</v>
      </c>
      <c r="H1251" s="18"/>
    </row>
    <row r="1252" spans="1:8" ht="31.5" hidden="1" outlineLevel="2" x14ac:dyDescent="0.25">
      <c r="A1252" s="16" t="s">
        <v>1436</v>
      </c>
      <c r="B1252" s="11" t="s">
        <v>1872</v>
      </c>
      <c r="C1252" s="98">
        <v>5</v>
      </c>
      <c r="D1252" s="23"/>
      <c r="E1252" s="23"/>
      <c r="F1252" s="23"/>
      <c r="G1252" s="97">
        <f t="shared" si="77"/>
        <v>1018</v>
      </c>
      <c r="H1252" s="18"/>
    </row>
    <row r="1253" spans="1:8" ht="31.5" hidden="1" outlineLevel="2" x14ac:dyDescent="0.25">
      <c r="A1253" s="16" t="s">
        <v>324</v>
      </c>
      <c r="B1253" s="11" t="s">
        <v>1873</v>
      </c>
      <c r="C1253" s="98">
        <v>5</v>
      </c>
      <c r="D1253" s="23"/>
      <c r="E1253" s="23"/>
      <c r="F1253" s="23"/>
      <c r="G1253" s="97">
        <f t="shared" si="77"/>
        <v>1018</v>
      </c>
      <c r="H1253" s="18"/>
    </row>
    <row r="1254" spans="1:8" hidden="1" outlineLevel="2" x14ac:dyDescent="0.25">
      <c r="A1254" s="16" t="s">
        <v>328</v>
      </c>
      <c r="B1254" s="11" t="s">
        <v>1874</v>
      </c>
      <c r="C1254" s="98">
        <v>5</v>
      </c>
      <c r="D1254" s="23"/>
      <c r="E1254" s="23"/>
      <c r="F1254" s="23"/>
      <c r="G1254" s="97">
        <f t="shared" si="77"/>
        <v>1018</v>
      </c>
      <c r="H1254" s="18"/>
    </row>
    <row r="1255" spans="1:8" hidden="1" outlineLevel="2" x14ac:dyDescent="0.25">
      <c r="A1255" s="16" t="s">
        <v>330</v>
      </c>
      <c r="B1255" s="11" t="s">
        <v>1875</v>
      </c>
      <c r="C1255" s="98">
        <v>5</v>
      </c>
      <c r="D1255" s="23"/>
      <c r="E1255" s="23"/>
      <c r="F1255" s="23"/>
      <c r="G1255" s="97">
        <f t="shared" si="77"/>
        <v>1018</v>
      </c>
      <c r="H1255" s="18"/>
    </row>
    <row r="1256" spans="1:8" hidden="1" outlineLevel="2" x14ac:dyDescent="0.25">
      <c r="A1256" s="16" t="s">
        <v>1876</v>
      </c>
      <c r="B1256" s="11" t="s">
        <v>1877</v>
      </c>
      <c r="C1256" s="98">
        <v>5</v>
      </c>
      <c r="D1256" s="23"/>
      <c r="E1256" s="23"/>
      <c r="F1256" s="23"/>
      <c r="G1256" s="97">
        <f t="shared" si="77"/>
        <v>1018</v>
      </c>
      <c r="H1256" s="18"/>
    </row>
    <row r="1257" spans="1:8" hidden="1" outlineLevel="2" x14ac:dyDescent="0.25">
      <c r="A1257" s="16" t="s">
        <v>1878</v>
      </c>
      <c r="B1257" s="11" t="s">
        <v>1879</v>
      </c>
      <c r="C1257" s="98">
        <v>5</v>
      </c>
      <c r="D1257" s="23"/>
      <c r="E1257" s="23"/>
      <c r="F1257" s="23"/>
      <c r="G1257" s="97">
        <f t="shared" si="77"/>
        <v>1018</v>
      </c>
      <c r="H1257" s="18"/>
    </row>
    <row r="1258" spans="1:8" ht="31.5" hidden="1" outlineLevel="2" x14ac:dyDescent="0.25">
      <c r="A1258" s="16" t="s">
        <v>1880</v>
      </c>
      <c r="B1258" s="11" t="s">
        <v>1881</v>
      </c>
      <c r="C1258" s="98">
        <v>5</v>
      </c>
      <c r="D1258" s="23"/>
      <c r="E1258" s="23"/>
      <c r="F1258" s="23"/>
      <c r="G1258" s="97">
        <f t="shared" si="77"/>
        <v>1018</v>
      </c>
      <c r="H1258" s="18"/>
    </row>
    <row r="1259" spans="1:8" hidden="1" outlineLevel="2" x14ac:dyDescent="0.25">
      <c r="A1259" s="16" t="s">
        <v>1724</v>
      </c>
      <c r="B1259" s="11" t="s">
        <v>1882</v>
      </c>
      <c r="C1259" s="98">
        <v>5</v>
      </c>
      <c r="D1259" s="23"/>
      <c r="E1259" s="23"/>
      <c r="F1259" s="23"/>
      <c r="G1259" s="97">
        <f t="shared" si="77"/>
        <v>1018</v>
      </c>
      <c r="H1259" s="18"/>
    </row>
    <row r="1260" spans="1:8" hidden="1" outlineLevel="2" x14ac:dyDescent="0.25">
      <c r="A1260" s="16" t="s">
        <v>1883</v>
      </c>
      <c r="B1260" s="11" t="s">
        <v>1884</v>
      </c>
      <c r="C1260" s="98">
        <v>5</v>
      </c>
      <c r="D1260" s="23"/>
      <c r="E1260" s="23"/>
      <c r="F1260" s="23"/>
      <c r="G1260" s="97">
        <f t="shared" si="77"/>
        <v>1018</v>
      </c>
      <c r="H1260" s="18"/>
    </row>
    <row r="1261" spans="1:8" hidden="1" outlineLevel="2" x14ac:dyDescent="0.25">
      <c r="A1261" s="16" t="s">
        <v>1885</v>
      </c>
      <c r="B1261" s="11" t="s">
        <v>1886</v>
      </c>
      <c r="C1261" s="98">
        <v>5</v>
      </c>
      <c r="D1261" s="23"/>
      <c r="E1261" s="23"/>
      <c r="F1261" s="23"/>
      <c r="G1261" s="97">
        <f t="shared" si="77"/>
        <v>1018</v>
      </c>
      <c r="H1261" s="18"/>
    </row>
    <row r="1262" spans="1:8" hidden="1" outlineLevel="2" x14ac:dyDescent="0.25">
      <c r="A1262" s="16" t="s">
        <v>1887</v>
      </c>
      <c r="B1262" s="11" t="s">
        <v>1888</v>
      </c>
      <c r="C1262" s="98">
        <v>5</v>
      </c>
      <c r="D1262" s="23"/>
      <c r="E1262" s="23"/>
      <c r="F1262" s="23"/>
      <c r="G1262" s="97">
        <f t="shared" si="77"/>
        <v>1018</v>
      </c>
      <c r="H1262" s="18"/>
    </row>
    <row r="1263" spans="1:8" hidden="1" outlineLevel="2" x14ac:dyDescent="0.25">
      <c r="A1263" s="16" t="s">
        <v>1889</v>
      </c>
      <c r="B1263" s="11" t="s">
        <v>1890</v>
      </c>
      <c r="C1263" s="98">
        <v>5</v>
      </c>
      <c r="D1263" s="23"/>
      <c r="E1263" s="23"/>
      <c r="F1263" s="23"/>
      <c r="G1263" s="97">
        <f t="shared" si="77"/>
        <v>1018</v>
      </c>
      <c r="H1263" s="18"/>
    </row>
    <row r="1264" spans="1:8" hidden="1" outlineLevel="2" x14ac:dyDescent="0.25"/>
    <row r="1265" spans="1:8" hidden="1" outlineLevel="2" x14ac:dyDescent="0.25"/>
    <row r="1266" spans="1:8" outlineLevel="1" collapsed="1" x14ac:dyDescent="0.25">
      <c r="A1266" s="8" t="s">
        <v>1911</v>
      </c>
      <c r="B1266" s="9"/>
      <c r="C1266" s="9"/>
      <c r="D1266" s="9"/>
      <c r="E1266" s="9"/>
      <c r="F1266" s="9"/>
      <c r="G1266" s="9"/>
      <c r="H1266" s="10"/>
    </row>
    <row r="1267" spans="1:8" ht="47.25" hidden="1" outlineLevel="2" x14ac:dyDescent="0.25">
      <c r="A1267" s="96" t="s">
        <v>7</v>
      </c>
      <c r="B1267" s="96" t="s">
        <v>249</v>
      </c>
      <c r="C1267" s="96" t="s">
        <v>250</v>
      </c>
      <c r="D1267" s="96" t="s">
        <v>251</v>
      </c>
      <c r="E1267" s="96"/>
      <c r="F1267" s="96"/>
      <c r="G1267" s="96" t="s">
        <v>252</v>
      </c>
      <c r="H1267" s="96" t="s">
        <v>253</v>
      </c>
    </row>
    <row r="1268" spans="1:8" hidden="1" outlineLevel="2" x14ac:dyDescent="0.25">
      <c r="A1268" s="16" t="s">
        <v>1912</v>
      </c>
      <c r="B1268" s="11" t="s">
        <v>1913</v>
      </c>
      <c r="C1268" s="98">
        <v>20</v>
      </c>
      <c r="D1268" s="150">
        <v>3</v>
      </c>
      <c r="E1268" s="150"/>
      <c r="F1268" s="150"/>
      <c r="G1268" s="97">
        <f t="shared" ref="G1268:G1277" si="78">ROUND($C$6*C1268,0)</f>
        <v>4070</v>
      </c>
      <c r="H1268" s="97">
        <f t="shared" ref="H1268:H1277" si="79">ROUND($C$6*D1268,0)</f>
        <v>611</v>
      </c>
    </row>
    <row r="1269" spans="1:8" hidden="1" outlineLevel="2" x14ac:dyDescent="0.25">
      <c r="A1269" s="16" t="s">
        <v>1912</v>
      </c>
      <c r="B1269" s="11" t="s">
        <v>1914</v>
      </c>
      <c r="C1269" s="98">
        <v>50</v>
      </c>
      <c r="D1269" s="150">
        <v>3</v>
      </c>
      <c r="E1269" s="150"/>
      <c r="F1269" s="150"/>
      <c r="G1269" s="97">
        <f t="shared" si="78"/>
        <v>10176</v>
      </c>
      <c r="H1269" s="97">
        <f t="shared" si="79"/>
        <v>611</v>
      </c>
    </row>
    <row r="1270" spans="1:8" hidden="1" outlineLevel="2" x14ac:dyDescent="0.25">
      <c r="A1270" s="16" t="s">
        <v>1915</v>
      </c>
      <c r="B1270" s="11" t="s">
        <v>1916</v>
      </c>
      <c r="C1270" s="98">
        <v>20</v>
      </c>
      <c r="D1270" s="150">
        <v>3</v>
      </c>
      <c r="E1270" s="150"/>
      <c r="F1270" s="150"/>
      <c r="G1270" s="97">
        <f t="shared" si="78"/>
        <v>4070</v>
      </c>
      <c r="H1270" s="97">
        <f t="shared" si="79"/>
        <v>611</v>
      </c>
    </row>
    <row r="1271" spans="1:8" ht="31.5" hidden="1" outlineLevel="2" x14ac:dyDescent="0.25">
      <c r="A1271" s="16" t="s">
        <v>1915</v>
      </c>
      <c r="B1271" s="11" t="s">
        <v>1917</v>
      </c>
      <c r="C1271" s="98">
        <v>50</v>
      </c>
      <c r="D1271" s="150">
        <v>3</v>
      </c>
      <c r="E1271" s="150"/>
      <c r="F1271" s="150"/>
      <c r="G1271" s="97">
        <f t="shared" si="78"/>
        <v>10176</v>
      </c>
      <c r="H1271" s="97">
        <f t="shared" si="79"/>
        <v>611</v>
      </c>
    </row>
    <row r="1272" spans="1:8" ht="31.5" hidden="1" outlineLevel="2" x14ac:dyDescent="0.25">
      <c r="A1272" s="16" t="s">
        <v>1918</v>
      </c>
      <c r="B1272" s="11" t="s">
        <v>1919</v>
      </c>
      <c r="C1272" s="98">
        <v>60</v>
      </c>
      <c r="D1272" s="150">
        <v>3</v>
      </c>
      <c r="E1272" s="150"/>
      <c r="F1272" s="150"/>
      <c r="G1272" s="97">
        <f t="shared" si="78"/>
        <v>12211</v>
      </c>
      <c r="H1272" s="97">
        <f t="shared" si="79"/>
        <v>611</v>
      </c>
    </row>
    <row r="1273" spans="1:8" ht="31.5" hidden="1" outlineLevel="2" x14ac:dyDescent="0.25">
      <c r="A1273" s="16" t="s">
        <v>1918</v>
      </c>
      <c r="B1273" s="11" t="s">
        <v>1920</v>
      </c>
      <c r="C1273" s="98">
        <v>120</v>
      </c>
      <c r="D1273" s="150">
        <v>3</v>
      </c>
      <c r="E1273" s="150"/>
      <c r="F1273" s="150"/>
      <c r="G1273" s="97">
        <f t="shared" si="78"/>
        <v>24421</v>
      </c>
      <c r="H1273" s="97">
        <f t="shared" si="79"/>
        <v>611</v>
      </c>
    </row>
    <row r="1274" spans="1:8" hidden="1" outlineLevel="2" x14ac:dyDescent="0.25">
      <c r="A1274" s="16" t="s">
        <v>1921</v>
      </c>
      <c r="B1274" s="11" t="s">
        <v>1922</v>
      </c>
      <c r="C1274" s="98">
        <v>60</v>
      </c>
      <c r="D1274" s="150">
        <v>3</v>
      </c>
      <c r="E1274" s="150"/>
      <c r="F1274" s="150"/>
      <c r="G1274" s="97">
        <f t="shared" si="78"/>
        <v>12211</v>
      </c>
      <c r="H1274" s="97">
        <f t="shared" si="79"/>
        <v>611</v>
      </c>
    </row>
    <row r="1275" spans="1:8" ht="31.5" hidden="1" outlineLevel="2" x14ac:dyDescent="0.25">
      <c r="A1275" s="16" t="s">
        <v>1921</v>
      </c>
      <c r="B1275" s="11" t="s">
        <v>1923</v>
      </c>
      <c r="C1275" s="98">
        <v>120</v>
      </c>
      <c r="D1275" s="150">
        <v>3</v>
      </c>
      <c r="E1275" s="150"/>
      <c r="F1275" s="150"/>
      <c r="G1275" s="97">
        <f t="shared" si="78"/>
        <v>24421</v>
      </c>
      <c r="H1275" s="97">
        <f t="shared" si="79"/>
        <v>611</v>
      </c>
    </row>
    <row r="1276" spans="1:8" hidden="1" outlineLevel="2" x14ac:dyDescent="0.25">
      <c r="A1276" s="16" t="s">
        <v>480</v>
      </c>
      <c r="B1276" s="11" t="s">
        <v>1924</v>
      </c>
      <c r="C1276" s="98">
        <v>20</v>
      </c>
      <c r="D1276" s="150">
        <v>3</v>
      </c>
      <c r="E1276" s="150"/>
      <c r="F1276" s="150"/>
      <c r="G1276" s="97">
        <f t="shared" si="78"/>
        <v>4070</v>
      </c>
      <c r="H1276" s="97">
        <f t="shared" si="79"/>
        <v>611</v>
      </c>
    </row>
    <row r="1277" spans="1:8" hidden="1" outlineLevel="2" x14ac:dyDescent="0.25">
      <c r="A1277" s="16" t="s">
        <v>480</v>
      </c>
      <c r="B1277" s="11" t="s">
        <v>1925</v>
      </c>
      <c r="C1277" s="98">
        <v>50</v>
      </c>
      <c r="D1277" s="150">
        <v>3</v>
      </c>
      <c r="E1277" s="150"/>
      <c r="F1277" s="150"/>
      <c r="G1277" s="97">
        <f t="shared" si="78"/>
        <v>10176</v>
      </c>
      <c r="H1277" s="97">
        <f t="shared" si="79"/>
        <v>611</v>
      </c>
    </row>
    <row r="1278" spans="1:8" hidden="1" outlineLevel="2" x14ac:dyDescent="0.25">
      <c r="A1278" s="16" t="s">
        <v>1926</v>
      </c>
      <c r="B1278" s="11" t="s">
        <v>1927</v>
      </c>
      <c r="C1278" s="98">
        <v>60</v>
      </c>
      <c r="D1278" s="150"/>
      <c r="E1278" s="150"/>
      <c r="F1278" s="150"/>
      <c r="G1278" s="97">
        <f t="shared" ref="G1278:G1286" si="80">ROUND($C$6*C1278,0)</f>
        <v>12211</v>
      </c>
      <c r="H1278" s="97"/>
    </row>
    <row r="1279" spans="1:8" hidden="1" outlineLevel="2" x14ac:dyDescent="0.25">
      <c r="A1279" s="16" t="s">
        <v>1926</v>
      </c>
      <c r="B1279" s="11" t="s">
        <v>1928</v>
      </c>
      <c r="C1279" s="98">
        <v>120</v>
      </c>
      <c r="D1279" s="150"/>
      <c r="E1279" s="150"/>
      <c r="F1279" s="150"/>
      <c r="G1279" s="97">
        <f t="shared" si="80"/>
        <v>24421</v>
      </c>
      <c r="H1279" s="97"/>
    </row>
    <row r="1280" spans="1:8" hidden="1" outlineLevel="2" x14ac:dyDescent="0.25">
      <c r="A1280" s="16" t="s">
        <v>1929</v>
      </c>
      <c r="B1280" s="11" t="s">
        <v>1930</v>
      </c>
      <c r="C1280" s="98">
        <v>5</v>
      </c>
      <c r="D1280" s="150"/>
      <c r="E1280" s="150"/>
      <c r="F1280" s="150"/>
      <c r="G1280" s="97">
        <f t="shared" si="80"/>
        <v>1018</v>
      </c>
      <c r="H1280" s="97"/>
    </row>
    <row r="1281" spans="1:8" ht="31.5" hidden="1" outlineLevel="2" x14ac:dyDescent="0.25">
      <c r="A1281" s="16" t="s">
        <v>1931</v>
      </c>
      <c r="B1281" s="11" t="s">
        <v>1932</v>
      </c>
      <c r="C1281" s="98">
        <v>20</v>
      </c>
      <c r="D1281" s="150">
        <v>3</v>
      </c>
      <c r="E1281" s="150"/>
      <c r="F1281" s="150"/>
      <c r="G1281" s="97">
        <f t="shared" si="80"/>
        <v>4070</v>
      </c>
      <c r="H1281" s="97">
        <f>ROUND($C$6*D1281,0)</f>
        <v>611</v>
      </c>
    </row>
    <row r="1282" spans="1:8" ht="31.5" hidden="1" outlineLevel="2" x14ac:dyDescent="0.25">
      <c r="A1282" s="16" t="s">
        <v>1931</v>
      </c>
      <c r="B1282" s="11" t="s">
        <v>1933</v>
      </c>
      <c r="C1282" s="98">
        <v>50</v>
      </c>
      <c r="D1282" s="150">
        <v>3</v>
      </c>
      <c r="E1282" s="150"/>
      <c r="F1282" s="150"/>
      <c r="G1282" s="97">
        <f t="shared" si="80"/>
        <v>10176</v>
      </c>
      <c r="H1282" s="97">
        <f>ROUND($C$6*D1282,0)</f>
        <v>611</v>
      </c>
    </row>
    <row r="1283" spans="1:8" ht="31.5" hidden="1" outlineLevel="2" x14ac:dyDescent="0.25">
      <c r="A1283" s="16" t="s">
        <v>1934</v>
      </c>
      <c r="B1283" s="11" t="s">
        <v>1935</v>
      </c>
      <c r="C1283" s="98">
        <v>20</v>
      </c>
      <c r="D1283" s="150">
        <v>3</v>
      </c>
      <c r="E1283" s="150"/>
      <c r="F1283" s="150"/>
      <c r="G1283" s="97">
        <f t="shared" si="80"/>
        <v>4070</v>
      </c>
      <c r="H1283" s="97">
        <f>ROUND($C$6*D1283,0)</f>
        <v>611</v>
      </c>
    </row>
    <row r="1284" spans="1:8" ht="31.5" hidden="1" outlineLevel="2" x14ac:dyDescent="0.25">
      <c r="A1284" s="16" t="s">
        <v>1934</v>
      </c>
      <c r="B1284" s="11" t="s">
        <v>1936</v>
      </c>
      <c r="C1284" s="98">
        <v>50</v>
      </c>
      <c r="D1284" s="150">
        <v>3</v>
      </c>
      <c r="E1284" s="150"/>
      <c r="F1284" s="150"/>
      <c r="G1284" s="97">
        <f t="shared" si="80"/>
        <v>10176</v>
      </c>
      <c r="H1284" s="97">
        <f>ROUND($C$6*D1284,0)</f>
        <v>611</v>
      </c>
    </row>
    <row r="1285" spans="1:8" hidden="1" outlineLevel="2" x14ac:dyDescent="0.25">
      <c r="A1285" s="16" t="s">
        <v>1937</v>
      </c>
      <c r="B1285" s="11" t="s">
        <v>1938</v>
      </c>
      <c r="C1285" s="98">
        <v>20</v>
      </c>
      <c r="D1285" s="150"/>
      <c r="E1285" s="150"/>
      <c r="F1285" s="150"/>
      <c r="G1285" s="97">
        <f t="shared" si="80"/>
        <v>4070</v>
      </c>
      <c r="H1285" s="97"/>
    </row>
    <row r="1286" spans="1:8" hidden="1" outlineLevel="2" x14ac:dyDescent="0.25">
      <c r="A1286" s="16" t="s">
        <v>1939</v>
      </c>
      <c r="B1286" s="11" t="s">
        <v>1940</v>
      </c>
      <c r="C1286" s="98">
        <v>5</v>
      </c>
      <c r="D1286" s="150"/>
      <c r="E1286" s="150"/>
      <c r="F1286" s="150"/>
      <c r="G1286" s="97">
        <f t="shared" si="80"/>
        <v>1018</v>
      </c>
      <c r="H1286" s="97"/>
    </row>
    <row r="1287" spans="1:8" hidden="1" outlineLevel="2" x14ac:dyDescent="0.25"/>
    <row r="1288" spans="1:8" outlineLevel="1" collapsed="1" x14ac:dyDescent="0.25">
      <c r="A1288" s="8" t="s">
        <v>1941</v>
      </c>
      <c r="B1288" s="9"/>
      <c r="C1288" s="9"/>
      <c r="D1288" s="9"/>
      <c r="E1288" s="9"/>
      <c r="F1288" s="9"/>
      <c r="G1288" s="9"/>
      <c r="H1288" s="10"/>
    </row>
    <row r="1289" spans="1:8" ht="41.25" hidden="1" outlineLevel="2" x14ac:dyDescent="0.25">
      <c r="A1289" s="96" t="s">
        <v>7</v>
      </c>
      <c r="B1289" s="96" t="s">
        <v>8</v>
      </c>
      <c r="C1289" s="124" t="s">
        <v>9</v>
      </c>
      <c r="D1289" s="124" t="s">
        <v>2024</v>
      </c>
      <c r="E1289" s="124"/>
      <c r="F1289" s="124"/>
      <c r="G1289" s="124" t="s">
        <v>10</v>
      </c>
      <c r="H1289" s="125" t="s">
        <v>2013</v>
      </c>
    </row>
    <row r="1290" spans="1:8" ht="31.5" hidden="1" outlineLevel="2" x14ac:dyDescent="0.25">
      <c r="A1290" s="16" t="s">
        <v>1891</v>
      </c>
      <c r="B1290" s="11" t="s">
        <v>1892</v>
      </c>
      <c r="C1290" s="17"/>
      <c r="D1290" s="23"/>
      <c r="E1290" s="23"/>
      <c r="F1290" s="23"/>
      <c r="G1290" s="98">
        <v>100</v>
      </c>
      <c r="H1290" s="97">
        <f>ROUND($C$6*G1290,0)</f>
        <v>20351</v>
      </c>
    </row>
    <row r="1291" spans="1:8" ht="31.5" hidden="1" outlineLevel="2" x14ac:dyDescent="0.25">
      <c r="A1291" s="16" t="s">
        <v>1891</v>
      </c>
      <c r="B1291" s="11" t="s">
        <v>1893</v>
      </c>
      <c r="C1291" s="17"/>
      <c r="D1291" s="23"/>
      <c r="E1291" s="23"/>
      <c r="F1291" s="23"/>
      <c r="G1291" s="98">
        <v>500</v>
      </c>
      <c r="H1291" s="97">
        <f t="shared" ref="H1291:H1305" si="81">ROUND($C$6*G1291,0)</f>
        <v>101755</v>
      </c>
    </row>
    <row r="1292" spans="1:8" hidden="1" outlineLevel="2" x14ac:dyDescent="0.25">
      <c r="A1292" s="16">
        <v>17</v>
      </c>
      <c r="B1292" s="11" t="s">
        <v>1894</v>
      </c>
      <c r="C1292" s="17"/>
      <c r="D1292" s="23"/>
      <c r="E1292" s="23"/>
      <c r="F1292" s="23"/>
      <c r="G1292" s="98">
        <v>50</v>
      </c>
      <c r="H1292" s="97">
        <f t="shared" si="81"/>
        <v>10176</v>
      </c>
    </row>
    <row r="1293" spans="1:8" hidden="1" outlineLevel="2" x14ac:dyDescent="0.25">
      <c r="A1293" s="16">
        <v>17</v>
      </c>
      <c r="B1293" s="11" t="s">
        <v>1895</v>
      </c>
      <c r="C1293" s="17"/>
      <c r="D1293" s="23"/>
      <c r="E1293" s="23"/>
      <c r="F1293" s="23"/>
      <c r="G1293" s="98">
        <v>100</v>
      </c>
      <c r="H1293" s="97">
        <f t="shared" si="81"/>
        <v>20351</v>
      </c>
    </row>
    <row r="1294" spans="1:8" hidden="1" outlineLevel="2" x14ac:dyDescent="0.25">
      <c r="A1294" s="16" t="s">
        <v>1896</v>
      </c>
      <c r="B1294" s="11" t="s">
        <v>1897</v>
      </c>
      <c r="C1294" s="17"/>
      <c r="D1294" s="23"/>
      <c r="E1294" s="23"/>
      <c r="F1294" s="23"/>
      <c r="G1294" s="98">
        <v>120</v>
      </c>
      <c r="H1294" s="97">
        <f t="shared" si="81"/>
        <v>24421</v>
      </c>
    </row>
    <row r="1295" spans="1:8" ht="31.5" hidden="1" outlineLevel="2" x14ac:dyDescent="0.25">
      <c r="A1295" s="16" t="s">
        <v>1898</v>
      </c>
      <c r="B1295" s="11" t="s">
        <v>1899</v>
      </c>
      <c r="C1295" s="17"/>
      <c r="D1295" s="23"/>
      <c r="E1295" s="23"/>
      <c r="F1295" s="23"/>
      <c r="G1295" s="98">
        <v>50</v>
      </c>
      <c r="H1295" s="97">
        <f t="shared" si="81"/>
        <v>10176</v>
      </c>
    </row>
    <row r="1296" spans="1:8" ht="31.5" hidden="1" outlineLevel="2" x14ac:dyDescent="0.25">
      <c r="A1296" s="16" t="s">
        <v>1898</v>
      </c>
      <c r="B1296" s="11" t="s">
        <v>1900</v>
      </c>
      <c r="C1296" s="17"/>
      <c r="D1296" s="23"/>
      <c r="E1296" s="23"/>
      <c r="F1296" s="23"/>
      <c r="G1296" s="98">
        <v>100</v>
      </c>
      <c r="H1296" s="97">
        <f t="shared" si="81"/>
        <v>20351</v>
      </c>
    </row>
    <row r="1297" spans="1:8" ht="47.25" hidden="1" outlineLevel="2" x14ac:dyDescent="0.25">
      <c r="A1297" s="16">
        <v>44</v>
      </c>
      <c r="B1297" s="11" t="s">
        <v>1901</v>
      </c>
      <c r="C1297" s="17"/>
      <c r="D1297" s="23"/>
      <c r="E1297" s="23"/>
      <c r="F1297" s="23"/>
      <c r="G1297" s="98">
        <v>50</v>
      </c>
      <c r="H1297" s="97">
        <f t="shared" si="81"/>
        <v>10176</v>
      </c>
    </row>
    <row r="1298" spans="1:8" ht="47.25" hidden="1" outlineLevel="2" x14ac:dyDescent="0.25">
      <c r="A1298" s="16">
        <v>44</v>
      </c>
      <c r="B1298" s="11" t="s">
        <v>1902</v>
      </c>
      <c r="C1298" s="17"/>
      <c r="D1298" s="23"/>
      <c r="E1298" s="23"/>
      <c r="F1298" s="23"/>
      <c r="G1298" s="98">
        <v>100</v>
      </c>
      <c r="H1298" s="97">
        <f t="shared" si="81"/>
        <v>20351</v>
      </c>
    </row>
    <row r="1299" spans="1:8" ht="31.5" hidden="1" outlineLevel="2" x14ac:dyDescent="0.25">
      <c r="A1299" s="16">
        <v>45</v>
      </c>
      <c r="B1299" s="11" t="s">
        <v>1903</v>
      </c>
      <c r="C1299" s="17"/>
      <c r="D1299" s="23"/>
      <c r="E1299" s="23"/>
      <c r="F1299" s="23"/>
      <c r="G1299" s="98">
        <v>60</v>
      </c>
      <c r="H1299" s="97">
        <f t="shared" si="81"/>
        <v>12211</v>
      </c>
    </row>
    <row r="1300" spans="1:8" hidden="1" outlineLevel="2" x14ac:dyDescent="0.25">
      <c r="A1300" s="16">
        <v>46</v>
      </c>
      <c r="B1300" s="11" t="s">
        <v>1904</v>
      </c>
      <c r="C1300" s="17"/>
      <c r="D1300" s="23"/>
      <c r="E1300" s="23"/>
      <c r="F1300" s="23"/>
      <c r="G1300" s="98">
        <v>60</v>
      </c>
      <c r="H1300" s="97">
        <f t="shared" si="81"/>
        <v>12211</v>
      </c>
    </row>
    <row r="1301" spans="1:8" hidden="1" outlineLevel="2" x14ac:dyDescent="0.25">
      <c r="A1301" s="16">
        <v>47</v>
      </c>
      <c r="B1301" s="11" t="s">
        <v>1905</v>
      </c>
      <c r="C1301" s="17"/>
      <c r="D1301" s="23"/>
      <c r="E1301" s="23"/>
      <c r="F1301" s="23"/>
      <c r="G1301" s="98">
        <v>60</v>
      </c>
      <c r="H1301" s="97">
        <f t="shared" si="81"/>
        <v>12211</v>
      </c>
    </row>
    <row r="1302" spans="1:8" hidden="1" outlineLevel="2" x14ac:dyDescent="0.25">
      <c r="A1302" s="16">
        <v>48</v>
      </c>
      <c r="B1302" s="11" t="s">
        <v>1906</v>
      </c>
      <c r="C1302" s="17"/>
      <c r="D1302" s="23"/>
      <c r="E1302" s="23"/>
      <c r="F1302" s="23"/>
      <c r="G1302" s="98">
        <v>60</v>
      </c>
      <c r="H1302" s="97">
        <f t="shared" si="81"/>
        <v>12211</v>
      </c>
    </row>
    <row r="1303" spans="1:8" hidden="1" outlineLevel="2" x14ac:dyDescent="0.25">
      <c r="A1303" s="16">
        <v>49</v>
      </c>
      <c r="B1303" s="11" t="s">
        <v>1907</v>
      </c>
      <c r="C1303" s="17"/>
      <c r="D1303" s="23"/>
      <c r="E1303" s="23"/>
      <c r="F1303" s="23"/>
      <c r="G1303" s="98">
        <v>60</v>
      </c>
      <c r="H1303" s="97">
        <f t="shared" si="81"/>
        <v>12211</v>
      </c>
    </row>
    <row r="1304" spans="1:8" hidden="1" outlineLevel="2" x14ac:dyDescent="0.25">
      <c r="A1304" s="16">
        <v>50</v>
      </c>
      <c r="B1304" s="11" t="s">
        <v>1908</v>
      </c>
      <c r="C1304" s="17"/>
      <c r="D1304" s="23"/>
      <c r="E1304" s="23"/>
      <c r="F1304" s="23"/>
      <c r="G1304" s="98">
        <v>60</v>
      </c>
      <c r="H1304" s="97">
        <f t="shared" si="81"/>
        <v>12211</v>
      </c>
    </row>
    <row r="1305" spans="1:8" hidden="1" outlineLevel="2" x14ac:dyDescent="0.25">
      <c r="A1305" s="16" t="s">
        <v>1909</v>
      </c>
      <c r="B1305" s="11" t="s">
        <v>1910</v>
      </c>
      <c r="C1305" s="17"/>
      <c r="D1305" s="23"/>
      <c r="E1305" s="23"/>
      <c r="F1305" s="23"/>
      <c r="G1305" s="98">
        <v>50</v>
      </c>
      <c r="H1305" s="97">
        <f t="shared" si="81"/>
        <v>10176</v>
      </c>
    </row>
    <row r="1306" spans="1:8" hidden="1" outlineLevel="2" x14ac:dyDescent="0.25">
      <c r="A1306" s="12"/>
      <c r="B1306" s="13"/>
      <c r="C1306" s="14"/>
      <c r="D1306" s="47"/>
      <c r="E1306" s="47"/>
      <c r="F1306" s="47"/>
      <c r="G1306" s="48"/>
      <c r="H1306" s="15"/>
    </row>
    <row r="1307" spans="1:8" outlineLevel="1" collapsed="1" x14ac:dyDescent="0.25">
      <c r="A1307" s="8" t="s">
        <v>1942</v>
      </c>
      <c r="B1307" s="9"/>
      <c r="C1307" s="9"/>
      <c r="D1307" s="9"/>
      <c r="E1307" s="9"/>
      <c r="F1307" s="9"/>
      <c r="G1307" s="9"/>
      <c r="H1307" s="10"/>
    </row>
    <row r="1308" spans="1:8" ht="47.25" hidden="1" outlineLevel="2" x14ac:dyDescent="0.25">
      <c r="A1308" s="96" t="s">
        <v>7</v>
      </c>
      <c r="B1308" s="96" t="s">
        <v>249</v>
      </c>
      <c r="C1308" s="96" t="s">
        <v>250</v>
      </c>
      <c r="D1308" s="96" t="s">
        <v>251</v>
      </c>
      <c r="E1308" s="96"/>
      <c r="F1308" s="96"/>
      <c r="G1308" s="96" t="s">
        <v>252</v>
      </c>
      <c r="H1308" s="96" t="s">
        <v>253</v>
      </c>
    </row>
    <row r="1309" spans="1:8" ht="31.5" hidden="1" outlineLevel="2" x14ac:dyDescent="0.25">
      <c r="A1309" s="16" t="s">
        <v>1943</v>
      </c>
      <c r="B1309" s="11" t="s">
        <v>1944</v>
      </c>
      <c r="C1309" s="103">
        <v>20</v>
      </c>
      <c r="D1309" s="69"/>
      <c r="E1309" s="69"/>
      <c r="F1309" s="69"/>
      <c r="G1309" s="138">
        <f>ROUND($C$6*C1309,0)</f>
        <v>4070</v>
      </c>
      <c r="H1309" s="18"/>
    </row>
    <row r="1310" spans="1:8" hidden="1" outlineLevel="2" x14ac:dyDescent="0.25">
      <c r="A1310" s="16" t="s">
        <v>1945</v>
      </c>
      <c r="B1310" s="11" t="s">
        <v>1946</v>
      </c>
      <c r="C1310" s="103">
        <v>10</v>
      </c>
      <c r="D1310" s="69"/>
      <c r="E1310" s="69"/>
      <c r="F1310" s="69"/>
      <c r="G1310" s="138">
        <f>ROUND($C$6*C1310,0)</f>
        <v>2035</v>
      </c>
      <c r="H1310" s="18"/>
    </row>
    <row r="1311" spans="1:8" customFormat="1" ht="20.100000000000001" hidden="1" customHeight="1" outlineLevel="2" x14ac:dyDescent="0.25">
      <c r="A1311" s="16" t="s">
        <v>2008</v>
      </c>
      <c r="B1311" s="11" t="s">
        <v>1947</v>
      </c>
      <c r="C1311" s="103">
        <v>60</v>
      </c>
      <c r="D1311" s="69"/>
      <c r="E1311" s="69"/>
      <c r="F1311" s="69"/>
      <c r="G1311" s="138">
        <f t="shared" ref="G1311:G1335" si="82">ROUND($C$6*C1311,0)</f>
        <v>12211</v>
      </c>
      <c r="H1311" s="18"/>
    </row>
    <row r="1312" spans="1:8" customFormat="1" ht="20.100000000000001" hidden="1" customHeight="1" outlineLevel="2" x14ac:dyDescent="0.25">
      <c r="A1312" s="16" t="s">
        <v>2008</v>
      </c>
      <c r="B1312" s="11" t="s">
        <v>1948</v>
      </c>
      <c r="C1312" s="103">
        <v>300</v>
      </c>
      <c r="D1312" s="69"/>
      <c r="E1312" s="69"/>
      <c r="F1312" s="69"/>
      <c r="G1312" s="138">
        <f t="shared" si="82"/>
        <v>61053</v>
      </c>
      <c r="H1312" s="18"/>
    </row>
    <row r="1313" spans="1:8" s="59" customFormat="1" ht="20.100000000000001" hidden="1" customHeight="1" outlineLevel="2" x14ac:dyDescent="0.25">
      <c r="A1313" s="16" t="s">
        <v>1949</v>
      </c>
      <c r="B1313" s="11" t="s">
        <v>1950</v>
      </c>
      <c r="C1313" s="103">
        <v>60</v>
      </c>
      <c r="D1313" s="69"/>
      <c r="E1313" s="69"/>
      <c r="F1313" s="69"/>
      <c r="G1313" s="138">
        <f t="shared" si="82"/>
        <v>12211</v>
      </c>
      <c r="H1313" s="82"/>
    </row>
    <row r="1314" spans="1:8" s="59" customFormat="1" ht="20.100000000000001" hidden="1" customHeight="1" outlineLevel="2" x14ac:dyDescent="0.25">
      <c r="A1314" s="16" t="s">
        <v>1949</v>
      </c>
      <c r="B1314" s="11" t="s">
        <v>1951</v>
      </c>
      <c r="C1314" s="103">
        <v>300</v>
      </c>
      <c r="D1314" s="69"/>
      <c r="E1314" s="69"/>
      <c r="F1314" s="69"/>
      <c r="G1314" s="138">
        <f t="shared" si="82"/>
        <v>61053</v>
      </c>
      <c r="H1314" s="82"/>
    </row>
    <row r="1315" spans="1:8" customFormat="1" ht="20.100000000000001" hidden="1" customHeight="1" outlineLevel="2" x14ac:dyDescent="0.25">
      <c r="A1315" s="16" t="s">
        <v>1952</v>
      </c>
      <c r="B1315" s="11" t="s">
        <v>1953</v>
      </c>
      <c r="C1315" s="103">
        <v>100</v>
      </c>
      <c r="D1315" s="69"/>
      <c r="E1315" s="69"/>
      <c r="F1315" s="69"/>
      <c r="G1315" s="138">
        <f t="shared" si="82"/>
        <v>20351</v>
      </c>
      <c r="H1315" s="18"/>
    </row>
    <row r="1316" spans="1:8" customFormat="1" ht="20.100000000000001" hidden="1" customHeight="1" outlineLevel="2" x14ac:dyDescent="0.25">
      <c r="A1316" s="16" t="s">
        <v>1954</v>
      </c>
      <c r="B1316" s="11" t="s">
        <v>1953</v>
      </c>
      <c r="C1316" s="103">
        <v>100</v>
      </c>
      <c r="D1316" s="69"/>
      <c r="E1316" s="69"/>
      <c r="F1316" s="69"/>
      <c r="G1316" s="138">
        <f t="shared" si="82"/>
        <v>20351</v>
      </c>
      <c r="H1316" s="18"/>
    </row>
    <row r="1317" spans="1:8" customFormat="1" ht="20.100000000000001" hidden="1" customHeight="1" outlineLevel="2" x14ac:dyDescent="0.25">
      <c r="A1317" s="16" t="s">
        <v>1955</v>
      </c>
      <c r="B1317" s="11" t="s">
        <v>1953</v>
      </c>
      <c r="C1317" s="103">
        <v>100</v>
      </c>
      <c r="D1317" s="69"/>
      <c r="E1317" s="69"/>
      <c r="F1317" s="69"/>
      <c r="G1317" s="138">
        <f t="shared" si="82"/>
        <v>20351</v>
      </c>
      <c r="H1317" s="18"/>
    </row>
    <row r="1318" spans="1:8" customFormat="1" ht="20.100000000000001" hidden="1" customHeight="1" outlineLevel="2" x14ac:dyDescent="0.25">
      <c r="A1318" s="16" t="s">
        <v>1956</v>
      </c>
      <c r="B1318" s="11" t="s">
        <v>1957</v>
      </c>
      <c r="C1318" s="103">
        <v>100</v>
      </c>
      <c r="D1318" s="69"/>
      <c r="E1318" s="69"/>
      <c r="F1318" s="69"/>
      <c r="G1318" s="138">
        <f t="shared" si="82"/>
        <v>20351</v>
      </c>
      <c r="H1318" s="18"/>
    </row>
    <row r="1319" spans="1:8" customFormat="1" ht="20.100000000000001" hidden="1" customHeight="1" outlineLevel="2" x14ac:dyDescent="0.25">
      <c r="A1319" s="16" t="s">
        <v>1958</v>
      </c>
      <c r="B1319" s="11" t="s">
        <v>1959</v>
      </c>
      <c r="C1319" s="103">
        <v>100</v>
      </c>
      <c r="D1319" s="69"/>
      <c r="E1319" s="69"/>
      <c r="F1319" s="69"/>
      <c r="G1319" s="138">
        <f t="shared" si="82"/>
        <v>20351</v>
      </c>
      <c r="H1319" s="18"/>
    </row>
    <row r="1320" spans="1:8" s="59" customFormat="1" ht="20.100000000000001" hidden="1" customHeight="1" outlineLevel="2" x14ac:dyDescent="0.25">
      <c r="A1320" s="16" t="s">
        <v>1960</v>
      </c>
      <c r="B1320" s="11" t="s">
        <v>1959</v>
      </c>
      <c r="C1320" s="103">
        <v>100</v>
      </c>
      <c r="D1320" s="69"/>
      <c r="E1320" s="69"/>
      <c r="F1320" s="69"/>
      <c r="G1320" s="138">
        <f t="shared" si="82"/>
        <v>20351</v>
      </c>
      <c r="H1320" s="82"/>
    </row>
    <row r="1321" spans="1:8" customFormat="1" ht="20.100000000000001" hidden="1" customHeight="1" outlineLevel="2" x14ac:dyDescent="0.25">
      <c r="A1321" s="16" t="s">
        <v>1961</v>
      </c>
      <c r="B1321" s="11" t="s">
        <v>1962</v>
      </c>
      <c r="C1321" s="103">
        <v>100</v>
      </c>
      <c r="D1321" s="69"/>
      <c r="E1321" s="69"/>
      <c r="F1321" s="69"/>
      <c r="G1321" s="138">
        <f t="shared" si="82"/>
        <v>20351</v>
      </c>
      <c r="H1321" s="18"/>
    </row>
    <row r="1322" spans="1:8" s="59" customFormat="1" ht="20.100000000000001" hidden="1" customHeight="1" outlineLevel="2" x14ac:dyDescent="0.25">
      <c r="A1322" s="16" t="s">
        <v>1963</v>
      </c>
      <c r="B1322" s="11" t="s">
        <v>1962</v>
      </c>
      <c r="C1322" s="103">
        <v>100</v>
      </c>
      <c r="D1322" s="69"/>
      <c r="E1322" s="69"/>
      <c r="F1322" s="69"/>
      <c r="G1322" s="138">
        <f t="shared" si="82"/>
        <v>20351</v>
      </c>
      <c r="H1322" s="82"/>
    </row>
    <row r="1323" spans="1:8" customFormat="1" ht="20.100000000000001" hidden="1" customHeight="1" outlineLevel="2" x14ac:dyDescent="0.25">
      <c r="A1323" s="16" t="s">
        <v>1964</v>
      </c>
      <c r="B1323" s="11" t="s">
        <v>1965</v>
      </c>
      <c r="C1323" s="103">
        <v>100</v>
      </c>
      <c r="D1323" s="69"/>
      <c r="E1323" s="69"/>
      <c r="F1323" s="69"/>
      <c r="G1323" s="138">
        <f t="shared" si="82"/>
        <v>20351</v>
      </c>
      <c r="H1323" s="18"/>
    </row>
    <row r="1324" spans="1:8" s="59" customFormat="1" ht="20.100000000000001" hidden="1" customHeight="1" outlineLevel="2" x14ac:dyDescent="0.25">
      <c r="A1324" s="16" t="s">
        <v>1966</v>
      </c>
      <c r="B1324" s="11" t="s">
        <v>1965</v>
      </c>
      <c r="C1324" s="103">
        <v>100</v>
      </c>
      <c r="D1324" s="69"/>
      <c r="E1324" s="69"/>
      <c r="F1324" s="69"/>
      <c r="G1324" s="138">
        <f t="shared" si="82"/>
        <v>20351</v>
      </c>
      <c r="H1324" s="82"/>
    </row>
    <row r="1325" spans="1:8" s="59" customFormat="1" ht="20.100000000000001" hidden="1" customHeight="1" outlineLevel="2" x14ac:dyDescent="0.25">
      <c r="A1325" s="16" t="s">
        <v>1967</v>
      </c>
      <c r="B1325" s="11" t="s">
        <v>1965</v>
      </c>
      <c r="C1325" s="103">
        <v>100</v>
      </c>
      <c r="D1325" s="69"/>
      <c r="E1325" s="69"/>
      <c r="F1325" s="69"/>
      <c r="G1325" s="138">
        <f t="shared" si="82"/>
        <v>20351</v>
      </c>
      <c r="H1325" s="82"/>
    </row>
    <row r="1326" spans="1:8" customFormat="1" ht="20.100000000000001" hidden="1" customHeight="1" outlineLevel="2" x14ac:dyDescent="0.25">
      <c r="A1326" s="16" t="s">
        <v>1968</v>
      </c>
      <c r="B1326" s="11" t="s">
        <v>1965</v>
      </c>
      <c r="C1326" s="103">
        <v>100</v>
      </c>
      <c r="D1326" s="69"/>
      <c r="E1326" s="69"/>
      <c r="F1326" s="69"/>
      <c r="G1326" s="138">
        <f t="shared" si="82"/>
        <v>20351</v>
      </c>
      <c r="H1326" s="18"/>
    </row>
    <row r="1327" spans="1:8" s="59" customFormat="1" ht="20.100000000000001" hidden="1" customHeight="1" outlineLevel="2" x14ac:dyDescent="0.25">
      <c r="A1327" s="16" t="s">
        <v>1969</v>
      </c>
      <c r="B1327" s="11" t="s">
        <v>1965</v>
      </c>
      <c r="C1327" s="103">
        <v>100</v>
      </c>
      <c r="D1327" s="69"/>
      <c r="E1327" s="69"/>
      <c r="F1327" s="69"/>
      <c r="G1327" s="138">
        <f t="shared" si="82"/>
        <v>20351</v>
      </c>
      <c r="H1327" s="82"/>
    </row>
    <row r="1328" spans="1:8" s="59" customFormat="1" ht="20.100000000000001" hidden="1" customHeight="1" outlineLevel="2" x14ac:dyDescent="0.25">
      <c r="A1328" s="16" t="s">
        <v>1970</v>
      </c>
      <c r="B1328" s="11" t="s">
        <v>1965</v>
      </c>
      <c r="C1328" s="103">
        <v>100</v>
      </c>
      <c r="D1328" s="69"/>
      <c r="E1328" s="69"/>
      <c r="F1328" s="69"/>
      <c r="G1328" s="138">
        <f t="shared" si="82"/>
        <v>20351</v>
      </c>
      <c r="H1328" s="82"/>
    </row>
    <row r="1329" spans="1:10" customFormat="1" ht="20.100000000000001" hidden="1" customHeight="1" outlineLevel="2" x14ac:dyDescent="0.25">
      <c r="A1329" s="16" t="s">
        <v>1971</v>
      </c>
      <c r="B1329" s="11" t="s">
        <v>2009</v>
      </c>
      <c r="C1329" s="103">
        <v>100</v>
      </c>
      <c r="D1329" s="69"/>
      <c r="E1329" s="69"/>
      <c r="F1329" s="69"/>
      <c r="G1329" s="138">
        <f t="shared" si="82"/>
        <v>20351</v>
      </c>
      <c r="H1329" s="18"/>
    </row>
    <row r="1330" spans="1:10" s="59" customFormat="1" ht="20.100000000000001" hidden="1" customHeight="1" outlineLevel="2" x14ac:dyDescent="0.25">
      <c r="A1330" s="16" t="s">
        <v>1971</v>
      </c>
      <c r="B1330" s="11" t="s">
        <v>1972</v>
      </c>
      <c r="C1330" s="103">
        <v>300</v>
      </c>
      <c r="D1330" s="69"/>
      <c r="E1330" s="69"/>
      <c r="F1330" s="69"/>
      <c r="G1330" s="138">
        <f t="shared" si="82"/>
        <v>61053</v>
      </c>
      <c r="H1330" s="82"/>
    </row>
    <row r="1331" spans="1:10" customFormat="1" hidden="1" outlineLevel="2" x14ac:dyDescent="0.25">
      <c r="A1331" s="16" t="s">
        <v>2010</v>
      </c>
      <c r="B1331" s="11" t="s">
        <v>1973</v>
      </c>
      <c r="C1331" s="103">
        <v>100</v>
      </c>
      <c r="D1331" s="69"/>
      <c r="E1331" s="69"/>
      <c r="F1331" s="69"/>
      <c r="G1331" s="138">
        <f t="shared" si="82"/>
        <v>20351</v>
      </c>
      <c r="H1331" s="18"/>
    </row>
    <row r="1332" spans="1:10" customFormat="1" ht="31.5" hidden="1" outlineLevel="2" x14ac:dyDescent="0.25">
      <c r="A1332" s="16" t="s">
        <v>1974</v>
      </c>
      <c r="B1332" s="11" t="s">
        <v>1975</v>
      </c>
      <c r="C1332" s="103">
        <v>100</v>
      </c>
      <c r="D1332" s="69"/>
      <c r="E1332" s="69"/>
      <c r="F1332" s="69"/>
      <c r="G1332" s="138">
        <f t="shared" si="82"/>
        <v>20351</v>
      </c>
      <c r="H1332" s="18"/>
    </row>
    <row r="1333" spans="1:10" customFormat="1" ht="31.5" hidden="1" outlineLevel="2" x14ac:dyDescent="0.25">
      <c r="A1333" s="16" t="s">
        <v>1974</v>
      </c>
      <c r="B1333" s="11" t="s">
        <v>1976</v>
      </c>
      <c r="C1333" s="103">
        <v>500</v>
      </c>
      <c r="D1333" s="69"/>
      <c r="E1333" s="69"/>
      <c r="F1333" s="69"/>
      <c r="G1333" s="138">
        <f t="shared" si="82"/>
        <v>101755</v>
      </c>
      <c r="H1333" s="18"/>
    </row>
    <row r="1334" spans="1:10" customFormat="1" ht="31.5" hidden="1" outlineLevel="2" x14ac:dyDescent="0.25">
      <c r="A1334" s="16" t="s">
        <v>1977</v>
      </c>
      <c r="B1334" s="11" t="s">
        <v>1978</v>
      </c>
      <c r="C1334" s="103">
        <v>100</v>
      </c>
      <c r="D1334" s="69"/>
      <c r="E1334" s="69"/>
      <c r="F1334" s="69"/>
      <c r="G1334" s="138">
        <f t="shared" si="82"/>
        <v>20351</v>
      </c>
      <c r="H1334" s="18"/>
    </row>
    <row r="1335" spans="1:10" customFormat="1" ht="31.5" hidden="1" outlineLevel="2" x14ac:dyDescent="0.25">
      <c r="A1335" s="16" t="s">
        <v>1977</v>
      </c>
      <c r="B1335" s="11" t="s">
        <v>1979</v>
      </c>
      <c r="C1335" s="103">
        <v>500</v>
      </c>
      <c r="D1335" s="69"/>
      <c r="E1335" s="69"/>
      <c r="F1335" s="69"/>
      <c r="G1335" s="138">
        <f t="shared" si="82"/>
        <v>101755</v>
      </c>
      <c r="H1335" s="18"/>
    </row>
    <row r="1336" spans="1:10" hidden="1" outlineLevel="2" x14ac:dyDescent="0.25">
      <c r="A1336" s="16" t="s">
        <v>1980</v>
      </c>
      <c r="B1336" s="11" t="s">
        <v>1981</v>
      </c>
      <c r="C1336" s="103">
        <v>200</v>
      </c>
      <c r="D1336" s="69"/>
      <c r="E1336" s="69"/>
      <c r="F1336" s="69"/>
      <c r="G1336" s="138">
        <f t="shared" ref="G1336:G1352" si="83">ROUND($C$6*C1336,0)</f>
        <v>40702</v>
      </c>
      <c r="H1336" s="18"/>
    </row>
    <row r="1337" spans="1:10" ht="31.5" hidden="1" outlineLevel="2" x14ac:dyDescent="0.25">
      <c r="A1337" s="16" t="s">
        <v>1980</v>
      </c>
      <c r="B1337" s="11" t="s">
        <v>1982</v>
      </c>
      <c r="C1337" s="103">
        <v>400</v>
      </c>
      <c r="D1337" s="69"/>
      <c r="E1337" s="69"/>
      <c r="F1337" s="69"/>
      <c r="G1337" s="138">
        <f t="shared" si="83"/>
        <v>81404</v>
      </c>
      <c r="H1337" s="18"/>
    </row>
    <row r="1338" spans="1:10" hidden="1" outlineLevel="2" x14ac:dyDescent="0.25">
      <c r="A1338" s="16" t="s">
        <v>1980</v>
      </c>
      <c r="B1338" s="11" t="s">
        <v>1983</v>
      </c>
      <c r="C1338" s="103">
        <v>400</v>
      </c>
      <c r="D1338" s="69"/>
      <c r="E1338" s="69"/>
      <c r="F1338" s="69"/>
      <c r="G1338" s="138">
        <f t="shared" si="83"/>
        <v>81404</v>
      </c>
      <c r="H1338" s="18"/>
    </row>
    <row r="1339" spans="1:10" ht="31.5" hidden="1" outlineLevel="2" x14ac:dyDescent="0.25">
      <c r="A1339" s="16" t="s">
        <v>1980</v>
      </c>
      <c r="B1339" s="11" t="s">
        <v>1984</v>
      </c>
      <c r="C1339" s="103">
        <v>800</v>
      </c>
      <c r="D1339" s="69"/>
      <c r="E1339" s="69"/>
      <c r="F1339" s="69"/>
      <c r="G1339" s="138">
        <f t="shared" si="83"/>
        <v>162808</v>
      </c>
      <c r="H1339" s="18"/>
    </row>
    <row r="1340" spans="1:10" hidden="1" outlineLevel="2" x14ac:dyDescent="0.25">
      <c r="A1340" s="16" t="s">
        <v>1985</v>
      </c>
      <c r="B1340" s="11" t="s">
        <v>1986</v>
      </c>
      <c r="C1340" s="103">
        <v>50</v>
      </c>
      <c r="D1340" s="69"/>
      <c r="E1340" s="69"/>
      <c r="F1340" s="69"/>
      <c r="G1340" s="138">
        <f t="shared" si="83"/>
        <v>10176</v>
      </c>
      <c r="H1340" s="18"/>
    </row>
    <row r="1341" spans="1:10" hidden="1" outlineLevel="2" x14ac:dyDescent="0.25">
      <c r="A1341" s="16" t="s">
        <v>1985</v>
      </c>
      <c r="B1341" s="11" t="s">
        <v>1987</v>
      </c>
      <c r="C1341" s="103">
        <v>100</v>
      </c>
      <c r="D1341" s="69"/>
      <c r="E1341" s="69"/>
      <c r="F1341" s="69"/>
      <c r="G1341" s="138">
        <f t="shared" si="83"/>
        <v>20351</v>
      </c>
      <c r="H1341" s="18"/>
    </row>
    <row r="1342" spans="1:10" s="46" customFormat="1" hidden="1" outlineLevel="2" x14ac:dyDescent="0.25">
      <c r="A1342" s="16" t="s">
        <v>1988</v>
      </c>
      <c r="B1342" s="11" t="s">
        <v>1989</v>
      </c>
      <c r="C1342" s="103">
        <v>50</v>
      </c>
      <c r="D1342" s="69"/>
      <c r="E1342" s="69"/>
      <c r="F1342" s="69"/>
      <c r="G1342" s="138">
        <f t="shared" si="83"/>
        <v>10176</v>
      </c>
      <c r="H1342" s="82"/>
      <c r="I1342" s="1"/>
      <c r="J1342" s="1"/>
    </row>
    <row r="1343" spans="1:10" s="46" customFormat="1" hidden="1" outlineLevel="2" x14ac:dyDescent="0.25">
      <c r="A1343" s="16" t="s">
        <v>1988</v>
      </c>
      <c r="B1343" s="11" t="s">
        <v>1990</v>
      </c>
      <c r="C1343" s="103">
        <v>100</v>
      </c>
      <c r="D1343" s="69"/>
      <c r="E1343" s="69"/>
      <c r="F1343" s="69"/>
      <c r="G1343" s="138">
        <f t="shared" si="83"/>
        <v>20351</v>
      </c>
      <c r="H1343" s="82"/>
      <c r="I1343" s="1"/>
      <c r="J1343" s="1"/>
    </row>
    <row r="1344" spans="1:10" s="46" customFormat="1" hidden="1" outlineLevel="2" x14ac:dyDescent="0.25">
      <c r="A1344" s="16" t="s">
        <v>1991</v>
      </c>
      <c r="B1344" s="11" t="s">
        <v>1992</v>
      </c>
      <c r="C1344" s="103">
        <v>50</v>
      </c>
      <c r="D1344" s="69"/>
      <c r="E1344" s="69"/>
      <c r="F1344" s="69"/>
      <c r="G1344" s="138">
        <f t="shared" si="83"/>
        <v>10176</v>
      </c>
      <c r="H1344" s="82"/>
      <c r="I1344" s="1"/>
      <c r="J1344" s="1"/>
    </row>
    <row r="1345" spans="1:10" s="46" customFormat="1" hidden="1" outlineLevel="2" x14ac:dyDescent="0.25">
      <c r="A1345" s="16" t="s">
        <v>1991</v>
      </c>
      <c r="B1345" s="11" t="s">
        <v>1993</v>
      </c>
      <c r="C1345" s="103">
        <v>100</v>
      </c>
      <c r="D1345" s="69"/>
      <c r="E1345" s="69"/>
      <c r="F1345" s="69"/>
      <c r="G1345" s="138">
        <f t="shared" si="83"/>
        <v>20351</v>
      </c>
      <c r="H1345" s="82"/>
      <c r="I1345" s="1"/>
      <c r="J1345" s="1"/>
    </row>
    <row r="1346" spans="1:10" s="46" customFormat="1" ht="31.5" hidden="1" outlineLevel="2" x14ac:dyDescent="0.25">
      <c r="A1346" s="16" t="s">
        <v>1994</v>
      </c>
      <c r="B1346" s="11" t="s">
        <v>1995</v>
      </c>
      <c r="C1346" s="103">
        <v>50</v>
      </c>
      <c r="D1346" s="69"/>
      <c r="E1346" s="69"/>
      <c r="F1346" s="69"/>
      <c r="G1346" s="138">
        <f t="shared" si="83"/>
        <v>10176</v>
      </c>
      <c r="H1346" s="82"/>
      <c r="I1346" s="1"/>
      <c r="J1346" s="1"/>
    </row>
    <row r="1347" spans="1:10" s="46" customFormat="1" ht="31.5" hidden="1" outlineLevel="2" x14ac:dyDescent="0.25">
      <c r="A1347" s="16" t="s">
        <v>1994</v>
      </c>
      <c r="B1347" s="11" t="s">
        <v>1996</v>
      </c>
      <c r="C1347" s="103">
        <v>100</v>
      </c>
      <c r="D1347" s="69"/>
      <c r="E1347" s="69"/>
      <c r="F1347" s="69"/>
      <c r="G1347" s="138">
        <f t="shared" si="83"/>
        <v>20351</v>
      </c>
      <c r="H1347" s="82"/>
      <c r="I1347" s="1"/>
      <c r="J1347" s="1"/>
    </row>
    <row r="1348" spans="1:10" s="46" customFormat="1" ht="31.5" hidden="1" outlineLevel="2" x14ac:dyDescent="0.25">
      <c r="A1348" s="16" t="s">
        <v>1997</v>
      </c>
      <c r="B1348" s="11" t="s">
        <v>1998</v>
      </c>
      <c r="C1348" s="103">
        <v>50</v>
      </c>
      <c r="D1348" s="69"/>
      <c r="E1348" s="69"/>
      <c r="F1348" s="69"/>
      <c r="G1348" s="138">
        <f t="shared" si="83"/>
        <v>10176</v>
      </c>
      <c r="H1348" s="82"/>
      <c r="I1348" s="1"/>
      <c r="J1348" s="1"/>
    </row>
    <row r="1349" spans="1:10" s="46" customFormat="1" ht="31.5" hidden="1" outlineLevel="2" x14ac:dyDescent="0.25">
      <c r="A1349" s="16" t="s">
        <v>1997</v>
      </c>
      <c r="B1349" s="11" t="s">
        <v>1999</v>
      </c>
      <c r="C1349" s="103">
        <v>100</v>
      </c>
      <c r="D1349" s="69"/>
      <c r="E1349" s="69"/>
      <c r="F1349" s="69"/>
      <c r="G1349" s="138">
        <f t="shared" si="83"/>
        <v>20351</v>
      </c>
      <c r="H1349" s="82"/>
      <c r="I1349" s="1"/>
      <c r="J1349" s="1"/>
    </row>
    <row r="1350" spans="1:10" s="46" customFormat="1" ht="31.5" hidden="1" outlineLevel="2" x14ac:dyDescent="0.25">
      <c r="A1350" s="16" t="s">
        <v>2000</v>
      </c>
      <c r="B1350" s="11" t="s">
        <v>2001</v>
      </c>
      <c r="C1350" s="103">
        <v>50</v>
      </c>
      <c r="D1350" s="69"/>
      <c r="E1350" s="69"/>
      <c r="F1350" s="69"/>
      <c r="G1350" s="138">
        <f t="shared" si="83"/>
        <v>10176</v>
      </c>
      <c r="H1350" s="82"/>
      <c r="I1350" s="1"/>
      <c r="J1350" s="1"/>
    </row>
    <row r="1351" spans="1:10" s="46" customFormat="1" ht="31.5" hidden="1" outlineLevel="2" x14ac:dyDescent="0.25">
      <c r="A1351" s="16" t="s">
        <v>2000</v>
      </c>
      <c r="B1351" s="11" t="s">
        <v>2002</v>
      </c>
      <c r="C1351" s="103">
        <v>100</v>
      </c>
      <c r="D1351" s="69"/>
      <c r="E1351" s="69"/>
      <c r="F1351" s="69"/>
      <c r="G1351" s="138">
        <f t="shared" si="83"/>
        <v>20351</v>
      </c>
      <c r="H1351" s="82"/>
      <c r="I1351" s="1"/>
      <c r="J1351" s="1"/>
    </row>
    <row r="1352" spans="1:10" ht="47.25" hidden="1" outlineLevel="2" x14ac:dyDescent="0.25">
      <c r="A1352" s="16" t="s">
        <v>2003</v>
      </c>
      <c r="B1352" s="11" t="s">
        <v>2004</v>
      </c>
      <c r="C1352" s="103">
        <v>60</v>
      </c>
      <c r="D1352" s="69"/>
      <c r="E1352" s="69"/>
      <c r="F1352" s="69"/>
      <c r="G1352" s="138">
        <f t="shared" si="83"/>
        <v>12211</v>
      </c>
      <c r="H1352" s="18"/>
    </row>
  </sheetData>
  <mergeCells count="7">
    <mergeCell ref="A87:H87"/>
    <mergeCell ref="A1:H1"/>
    <mergeCell ref="A3:H3"/>
    <mergeCell ref="A8:H8"/>
    <mergeCell ref="A9:H9"/>
    <mergeCell ref="A10:H11"/>
    <mergeCell ref="C6:D6"/>
  </mergeCells>
  <phoneticPr fontId="17" type="noConversion"/>
  <pageMargins left="0.70866141732283472" right="0.70866141732283472" top="0.74803149606299213" bottom="0.74803149606299213" header="0.31496062992125984" footer="0.31496062992125984"/>
  <pageSetup paperSize="9" scale="53" fitToHeight="0" orientation="landscape" r:id="rId1"/>
  <headerFooter>
    <oddHeader>&amp;LDepartment of Jobs, Precincts and Regions
Automatic Indexation of Fees and Penalties - Agriculture</oddHead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ab89d87-4073-4f1c-85f3-5c65bdf24cb1">
      <UserInfo>
        <DisplayName>Angela E Brierley (DJPR)</DisplayName>
        <AccountId>199</AccountId>
        <AccountType/>
      </UserInfo>
      <UserInfo>
        <DisplayName>Tracey E Marsden (DJPR)</DisplayName>
        <AccountId>68</AccountId>
        <AccountType/>
      </UserInfo>
      <UserInfo>
        <DisplayName>Will J Oldfield (DJPR)</DisplayName>
        <AccountId>2298</AccountId>
        <AccountType/>
      </UserInfo>
      <UserInfo>
        <DisplayName>Teal R Petri (DJPR)</DisplayName>
        <AccountId>3121</AccountId>
        <AccountType/>
      </UserInfo>
      <UserInfo>
        <DisplayName>Mike N Gooey (DJPR)</DisplayName>
        <AccountId>213</AccountId>
        <AccountType/>
      </UserInfo>
      <UserInfo>
        <DisplayName>Tayne R Ward (DJPR)</DisplayName>
        <AccountId>2258</AccountId>
        <AccountType/>
      </UserInfo>
      <UserInfo>
        <DisplayName>Susannah B Provan (DJPR)</DisplayName>
        <AccountId>58</AccountId>
        <AccountType/>
      </UserInfo>
      <UserInfo>
        <DisplayName>Jenny M Hayley (DJPR)</DisplayName>
        <AccountId>67</AccountId>
        <AccountType/>
      </UserInfo>
      <UserInfo>
        <DisplayName>Bronwyn J Clarke (DJPR)</DisplayName>
        <AccountId>427</AccountId>
        <AccountType/>
      </UserInfo>
      <UserInfo>
        <DisplayName>Anjeza Amit (DJPR)</DisplayName>
        <AccountId>3119</AccountId>
        <AccountType/>
      </UserInfo>
      <UserInfo>
        <DisplayName>Rebecca T Brown (DJPR)</DisplayName>
        <AccountId>290</AccountId>
        <AccountType/>
      </UserInfo>
      <UserInfo>
        <DisplayName>Cristina Del Borrello (DJPR)</DisplayName>
        <AccountId>94</AccountId>
        <AccountType/>
      </UserInfo>
      <UserInfo>
        <DisplayName>Sarah J Chaplin (DJPR)</DisplayName>
        <AccountId>885</AccountId>
        <AccountType/>
      </UserInfo>
      <UserInfo>
        <DisplayName>Candace A Greer (DJPR)</DisplayName>
        <AccountId>1207</AccountId>
        <AccountType/>
      </UserInfo>
      <UserInfo>
        <DisplayName>Danny J Hitchcock (DJPR)</DisplayName>
        <AccountId>1536</AccountId>
        <AccountType/>
      </UserInfo>
      <UserInfo>
        <DisplayName>Ben J Roddy (DJPR)</DisplayName>
        <AccountId>147</AccountId>
        <AccountType/>
      </UserInfo>
      <UserInfo>
        <DisplayName>Jane M Malcolm (DJPR)</DisplayName>
        <AccountId>95</AccountId>
        <AccountType/>
      </UserInfo>
      <UserInfo>
        <DisplayName>Tom C Hoschke (DJPR)</DisplayName>
        <AccountId>1478</AccountId>
        <AccountType/>
      </UserInfo>
      <UserInfo>
        <DisplayName>Lauren E McCarthy (DJPR)</DisplayName>
        <AccountId>5680</AccountId>
        <AccountType/>
      </UserInfo>
      <UserInfo>
        <DisplayName>Darragh S Kelly (DJPR)</DisplayName>
        <AccountId>204</AccountId>
        <AccountType/>
      </UserInfo>
      <UserInfo>
        <DisplayName>Naima Khan (DJPR)</DisplayName>
        <AccountId>380</AccountId>
        <AccountType/>
      </UserInfo>
      <UserInfo>
        <DisplayName>Terry J Batey (DJPR)</DisplayName>
        <AccountId>2328</AccountId>
        <AccountType/>
      </UserInfo>
      <UserInfo>
        <DisplayName>Rebecca J Li (DJPR)</DisplayName>
        <AccountId>5877</AccountId>
        <AccountType/>
      </UserInfo>
    </SharedWithUsers>
    <TaxCatchAll xmlns="6f6500ad-357e-45e9-a5fb-1064392b3533" xsi:nil="true"/>
    <lcf76f155ced4ddcb4097134ff3c332f xmlns="d24535de-0de6-4d3e-a0ff-06fa673271e8">
      <Terms xmlns="http://schemas.microsoft.com/office/infopath/2007/PartnerControls"/>
    </lcf76f155ced4ddcb4097134ff3c332f>
    <_dlc_DocId xmlns="a5f32de4-e402-4188-b034-e71ca7d22e54">BASPCI-1095459117-19972</_dlc_DocId>
    <_dlc_DocIdUrl xmlns="a5f32de4-e402-4188-b034-e71ca7d22e54">
      <Url>https://vicgov.sharepoint.com/sites/VG000464/_layouts/15/DocIdRedir.aspx?ID=BASPCI-1095459117-19972</Url>
      <Description>BASPCI-1095459117-19972</Description>
    </_dlc_DocIdUrl>
  </documentManagement>
</p:properties>
</file>

<file path=customXml/item3.xml><?xml version="1.0" encoding="utf-8"?>
<?mso-contentType ?>
<SharedContentType xmlns="Microsoft.SharePoint.Taxonomy.ContentTypeSync" SourceId="797aeec6-0273-40f2-ab3e-beee73212332" ContentTypeId="0x0101" PreviousValue="true" LastSyncTimeStamp="2018-05-31T04:53:04.507Z"/>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B3A2839FBB8ECE4E94E0141BA39419DB" ma:contentTypeVersion="8" ma:contentTypeDescription="Create a new document." ma:contentTypeScope="" ma:versionID="7c1ed9c86ff96d2960fb04842e89dc21">
  <xsd:schema xmlns:xsd="http://www.w3.org/2001/XMLSchema" xmlns:xs="http://www.w3.org/2001/XMLSchema" xmlns:p="http://schemas.microsoft.com/office/2006/metadata/properties" xmlns:ns2="a5f32de4-e402-4188-b034-e71ca7d22e54" xmlns:ns3="4cc56606-8ac4-4251-a728-a5f17c05dcaa" xmlns:ns4="1ab89d87-4073-4f1c-85f3-5c65bdf24cb1" xmlns:ns5="d24535de-0de6-4d3e-a0ff-06fa673271e8" xmlns:ns6="6f6500ad-357e-45e9-a5fb-1064392b3533" targetNamespace="http://schemas.microsoft.com/office/2006/metadata/properties" ma:root="true" ma:fieldsID="3ce5af0e95620bb144e88e39a70bd508" ns2:_="" ns3:_="" ns4:_="" ns5:_="" ns6:_="">
    <xsd:import namespace="a5f32de4-e402-4188-b034-e71ca7d22e54"/>
    <xsd:import namespace="4cc56606-8ac4-4251-a728-a5f17c05dcaa"/>
    <xsd:import namespace="1ab89d87-4073-4f1c-85f3-5c65bdf24cb1"/>
    <xsd:import namespace="d24535de-0de6-4d3e-a0ff-06fa673271e8"/>
    <xsd:import namespace="6f6500ad-357e-45e9-a5fb-1064392b35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LengthInSeconds" minOccurs="0"/>
                <xsd:element ref="ns3:MediaServiceObjectDetectorVersions" minOccurs="0"/>
                <xsd:element ref="ns3:MediaServiceSearchProperties" minOccurs="0"/>
                <xsd:element ref="ns5:MediaServiceGenerationTime" minOccurs="0"/>
                <xsd:element ref="ns5:MediaServiceEventHashCode" minOccurs="0"/>
                <xsd:element ref="ns5:lcf76f155ced4ddcb4097134ff3c332f" minOccurs="0"/>
                <xsd:element ref="ns6:TaxCatchAll"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cc56606-8ac4-4251-a728-a5f17c05dca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b89d87-4073-4f1c-85f3-5c65bdf24cb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4535de-0de6-4d3e-a0ff-06fa673271e8" elementFormDefault="qualified">
    <xsd:import namespace="http://schemas.microsoft.com/office/2006/documentManagement/types"/>
    <xsd:import namespace="http://schemas.microsoft.com/office/infopath/2007/PartnerControls"/>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6500ad-357e-45e9-a5fb-1064392b3533"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2b5acf8-4c25-480f-a8de-9f660dcef749}" ma:internalName="TaxCatchAll" ma:showField="CatchAllData" ma:web="6f6500ad-357e-45e9-a5fb-1064392b35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C19489-3837-4B14-B9C1-19543972E4B1}">
  <ds:schemaRefs>
    <ds:schemaRef ds:uri="http://schemas.microsoft.com/sharepoint/v3/contenttype/forms"/>
  </ds:schemaRefs>
</ds:datastoreItem>
</file>

<file path=customXml/itemProps2.xml><?xml version="1.0" encoding="utf-8"?>
<ds:datastoreItem xmlns:ds="http://schemas.openxmlformats.org/officeDocument/2006/customXml" ds:itemID="{45948339-DA27-405B-98B0-3E61B1B84BBB}">
  <ds:schemaRefs>
    <ds:schemaRef ds:uri="http://schemas.microsoft.com/office/2006/documentManagement/types"/>
    <ds:schemaRef ds:uri="http://purl.org/dc/terms/"/>
    <ds:schemaRef ds:uri="1ab89d87-4073-4f1c-85f3-5c65bdf24cb1"/>
    <ds:schemaRef ds:uri="6f6500ad-357e-45e9-a5fb-1064392b3533"/>
    <ds:schemaRef ds:uri="http://purl.org/dc/dcmitype/"/>
    <ds:schemaRef ds:uri="a5f32de4-e402-4188-b034-e71ca7d22e54"/>
    <ds:schemaRef ds:uri="http://schemas.microsoft.com/office/infopath/2007/PartnerControls"/>
    <ds:schemaRef ds:uri="http://www.w3.org/XML/1998/namespace"/>
    <ds:schemaRef ds:uri="http://schemas.openxmlformats.org/package/2006/metadata/core-properties"/>
    <ds:schemaRef ds:uri="http://purl.org/dc/elements/1.1/"/>
    <ds:schemaRef ds:uri="d24535de-0de6-4d3e-a0ff-06fa673271e8"/>
    <ds:schemaRef ds:uri="4cc56606-8ac4-4251-a728-a5f17c05dcaa"/>
    <ds:schemaRef ds:uri="http://schemas.microsoft.com/office/2006/metadata/properties"/>
  </ds:schemaRefs>
</ds:datastoreItem>
</file>

<file path=customXml/itemProps3.xml><?xml version="1.0" encoding="utf-8"?>
<ds:datastoreItem xmlns:ds="http://schemas.openxmlformats.org/officeDocument/2006/customXml" ds:itemID="{B34C98E2-2386-42D1-AB54-529473D612AB}">
  <ds:schemaRefs>
    <ds:schemaRef ds:uri="Microsoft.SharePoint.Taxonomy.ContentTypeSync"/>
  </ds:schemaRefs>
</ds:datastoreItem>
</file>

<file path=customXml/itemProps4.xml><?xml version="1.0" encoding="utf-8"?>
<ds:datastoreItem xmlns:ds="http://schemas.openxmlformats.org/officeDocument/2006/customXml" ds:itemID="{76F47B33-A0A7-4BBA-A7D6-61477D57B255}">
  <ds:schemaRefs>
    <ds:schemaRef ds:uri="http://schemas.microsoft.com/sharepoint/events"/>
  </ds:schemaRefs>
</ds:datastoreItem>
</file>

<file path=customXml/itemProps5.xml><?xml version="1.0" encoding="utf-8"?>
<ds:datastoreItem xmlns:ds="http://schemas.openxmlformats.org/officeDocument/2006/customXml" ds:itemID="{91E97EC1-C466-4C5D-9816-C16841D6F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32de4-e402-4188-b034-e71ca7d22e54"/>
    <ds:schemaRef ds:uri="4cc56606-8ac4-4251-a728-a5f17c05dcaa"/>
    <ds:schemaRef ds:uri="1ab89d87-4073-4f1c-85f3-5c65bdf24cb1"/>
    <ds:schemaRef ds:uri="d24535de-0de6-4d3e-a0ff-06fa673271e8"/>
    <ds:schemaRef ds:uri="6f6500ad-357e-45e9-a5fb-1064392b35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Agriculture</vt:lpstr>
      <vt:lpstr>Agriculture!Print_Area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J Li (DJPR)</dc:creator>
  <cp:keywords/>
  <dc:description/>
  <cp:lastModifiedBy>Steve Young (DEECA)</cp:lastModifiedBy>
  <cp:revision/>
  <cp:lastPrinted>2025-07-31T03:10:58Z</cp:lastPrinted>
  <dcterms:created xsi:type="dcterms:W3CDTF">2022-04-28T11:31:47Z</dcterms:created>
  <dcterms:modified xsi:type="dcterms:W3CDTF">2025-08-05T23:48:46Z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0x010100B3A2839FBB8ECE4E94E0141BA39419DB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y fmtid="{D5CDD505-2E9C-101B-9397-08002B2CF9AE}" pid="6" name="DEDJTRBranch">
    <vt:lpwstr/>
  </property>
  <property fmtid="{D5CDD505-2E9C-101B-9397-08002B2CF9AE}" pid="7" name="DEDJTRSection">
    <vt:lpwstr/>
  </property>
  <property fmtid="{D5CDD505-2E9C-101B-9397-08002B2CF9AE}" pid="8" name="DEDJTRGroup">
    <vt:lpwstr>1;#Employment Investment and Trade|55ce1999-68b6-4f37-bdce-009ad410cd2a</vt:lpwstr>
  </property>
  <property fmtid="{D5CDD505-2E9C-101B-9397-08002B2CF9AE}" pid="9" name="DEDJTRSecurityClassification">
    <vt:lpwstr/>
  </property>
  <property fmtid="{D5CDD505-2E9C-101B-9397-08002B2CF9AE}" pid="10" name="DEDJTRDivision">
    <vt:lpwstr>2;#Agriculture Victoria|aa595c92-527f-46eb-8130-f23c3634d9e6</vt:lpwstr>
  </property>
  <property fmtid="{D5CDD505-2E9C-101B-9397-08002B2CF9AE}" pid="11" name="MSIP_Label_d00a4df9-c942-4b09-b23a-6c1023f6de27_Enabled">
    <vt:lpwstr>true</vt:lpwstr>
  </property>
  <property fmtid="{D5CDD505-2E9C-101B-9397-08002B2CF9AE}" pid="12" name="MSIP_Label_d00a4df9-c942-4b09-b23a-6c1023f6de27_SetDate">
    <vt:lpwstr>2022-05-23T03:05:02Z</vt:lpwstr>
  </property>
  <property fmtid="{D5CDD505-2E9C-101B-9397-08002B2CF9AE}" pid="13" name="MSIP_Label_d00a4df9-c942-4b09-b23a-6c1023f6de27_Method">
    <vt:lpwstr>Privileged</vt:lpwstr>
  </property>
  <property fmtid="{D5CDD505-2E9C-101B-9397-08002B2CF9AE}" pid="14" name="MSIP_Label_d00a4df9-c942-4b09-b23a-6c1023f6de27_Name">
    <vt:lpwstr>Official (DJPR)</vt:lpwstr>
  </property>
  <property fmtid="{D5CDD505-2E9C-101B-9397-08002B2CF9AE}" pid="15" name="MSIP_Label_d00a4df9-c942-4b09-b23a-6c1023f6de27_SiteId">
    <vt:lpwstr>722ea0be-3e1c-4b11-ad6f-9401d6856e24</vt:lpwstr>
  </property>
  <property fmtid="{D5CDD505-2E9C-101B-9397-08002B2CF9AE}" pid="16" name="MSIP_Label_d00a4df9-c942-4b09-b23a-6c1023f6de27_ActionId">
    <vt:lpwstr>192dfc17-428b-4169-ba7e-6d372ce7b591</vt:lpwstr>
  </property>
  <property fmtid="{D5CDD505-2E9C-101B-9397-08002B2CF9AE}" pid="17" name="MSIP_Label_d00a4df9-c942-4b09-b23a-6c1023f6de27_ContentBits">
    <vt:lpwstr>3</vt:lpwstr>
  </property>
  <property fmtid="{D5CDD505-2E9C-101B-9397-08002B2CF9AE}" pid="18" name="MSIP_Label_4257e2ab-f512-40e2-9c9a-c64247360765_Enabled">
    <vt:lpwstr>true</vt:lpwstr>
  </property>
  <property fmtid="{D5CDD505-2E9C-101B-9397-08002B2CF9AE}" pid="19" name="MSIP_Label_4257e2ab-f512-40e2-9c9a-c64247360765_SetDate">
    <vt:lpwstr>2023-09-22T05:31:22Z</vt:lpwstr>
  </property>
  <property fmtid="{D5CDD505-2E9C-101B-9397-08002B2CF9AE}" pid="20" name="MSIP_Label_4257e2ab-f512-40e2-9c9a-c64247360765_Method">
    <vt:lpwstr>Privileged</vt:lpwstr>
  </property>
  <property fmtid="{D5CDD505-2E9C-101B-9397-08002B2CF9AE}" pid="21" name="MSIP_Label_4257e2ab-f512-40e2-9c9a-c64247360765_Name">
    <vt:lpwstr>OFFICIAL</vt:lpwstr>
  </property>
  <property fmtid="{D5CDD505-2E9C-101B-9397-08002B2CF9AE}" pid="22" name="MSIP_Label_4257e2ab-f512-40e2-9c9a-c64247360765_SiteId">
    <vt:lpwstr>e8bdd6f7-fc18-4e48-a554-7f547927223b</vt:lpwstr>
  </property>
  <property fmtid="{D5CDD505-2E9C-101B-9397-08002B2CF9AE}" pid="23" name="MSIP_Label_4257e2ab-f512-40e2-9c9a-c64247360765_ActionId">
    <vt:lpwstr>085843c2-6c47-4cc6-9307-a9504b7056a9</vt:lpwstr>
  </property>
  <property fmtid="{D5CDD505-2E9C-101B-9397-08002B2CF9AE}" pid="24" name="MSIP_Label_4257e2ab-f512-40e2-9c9a-c64247360765_ContentBits">
    <vt:lpwstr>2</vt:lpwstr>
  </property>
  <property fmtid="{D5CDD505-2E9C-101B-9397-08002B2CF9AE}" pid="25" name="_dlc_DocIdItemGuid">
    <vt:lpwstr>4477a907-9926-4ed5-b6d2-8db44cecdc84</vt:lpwstr>
  </property>
</Properties>
</file>